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K:\CDVSA\Funded Programs\Blank Forms\Reporting Forms\FY22 Reporting Forms\"/>
    </mc:Choice>
  </mc:AlternateContent>
  <xr:revisionPtr revIDLastSave="0" documentId="8_{1417F55E-106D-44DA-BF41-FE90625E6922}" xr6:coauthVersionLast="46" xr6:coauthVersionMax="46" xr10:uidLastSave="{00000000-0000-0000-0000-000000000000}"/>
  <bookViews>
    <workbookView xWindow="1980" yWindow="180" windowWidth="15825" windowHeight="16785" activeTab="1" xr2:uid="{00000000-000D-0000-FFFF-FFFF00000000}"/>
  </bookViews>
  <sheets>
    <sheet name="QFR Instructions" sheetId="5" r:id="rId1"/>
    <sheet name="QFR Report" sheetId="1" r:id="rId2"/>
    <sheet name="QFR Additional Narrative" sheetId="4" r:id="rId3"/>
    <sheet name="MONTH TABLE" sheetId="8" state="hidden" r:id="rId4"/>
    <sheet name="FUND TABLE" sheetId="7" state="hidden" r:id="rId5"/>
    <sheet name="VENDOR TABLE" sheetId="6" state="hidden" r:id="rId6"/>
    <sheet name="TABLE" sheetId="3" state="hidden" r:id="rId7"/>
  </sheets>
  <definedNames>
    <definedName name="DESCRIPTION">#REF!</definedName>
    <definedName name="FEDAWARD">#REF!</definedName>
    <definedName name="FUNDTYPE">#REF!</definedName>
    <definedName name="_xlnm.Print_Area" localSheetId="2">'QFR Additional Narrative'!$B$1:$L$48</definedName>
    <definedName name="_xlnm.Print_Area" localSheetId="0">'QFR Instructions'!$B$2:$J$61</definedName>
    <definedName name="_xlnm.Print_Area" localSheetId="1">'QFR Report'!$A$1:$L$54</definedName>
    <definedName name="SUBTYPE">TABLE!$A$2:$A$20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1" l="1"/>
  <c r="H10" i="1" l="1"/>
  <c r="C6" i="1"/>
  <c r="H6" i="1"/>
  <c r="M8" i="1" l="1"/>
  <c r="J33" i="1" l="1"/>
  <c r="K33" i="1" s="1"/>
  <c r="J32" i="1"/>
  <c r="K32" i="1" s="1"/>
  <c r="J31" i="1"/>
  <c r="K31" i="1" s="1"/>
  <c r="J30" i="1"/>
  <c r="K30" i="1" s="1"/>
  <c r="J29" i="1"/>
  <c r="K29" i="1" s="1"/>
  <c r="J28" i="1"/>
  <c r="K28" i="1" s="1"/>
  <c r="J27" i="1"/>
  <c r="K27" i="1" s="1"/>
  <c r="H34" i="1"/>
  <c r="G34" i="1"/>
  <c r="F34" i="1"/>
  <c r="E34" i="1"/>
  <c r="C34" i="1"/>
  <c r="H24" i="1"/>
  <c r="G24" i="1"/>
  <c r="F24" i="1"/>
  <c r="E24" i="1"/>
  <c r="J23" i="1"/>
  <c r="K23" i="1" s="1"/>
  <c r="J22" i="1"/>
  <c r="K22" i="1" s="1"/>
  <c r="J21" i="1"/>
  <c r="K21" i="1" s="1"/>
  <c r="J20" i="1"/>
  <c r="K20" i="1" s="1"/>
  <c r="J19" i="1"/>
  <c r="K19" i="1" s="1"/>
  <c r="J18" i="1"/>
  <c r="K18" i="1" s="1"/>
  <c r="J17" i="1"/>
  <c r="K17" i="1" s="1"/>
  <c r="C24" i="1"/>
  <c r="N8" i="1"/>
  <c r="C10" i="1" s="1"/>
  <c r="J24" i="1" l="1"/>
  <c r="K24" i="1" s="1"/>
  <c r="J34" i="1"/>
  <c r="K34" i="1" s="1"/>
</calcChain>
</file>

<file path=xl/sharedStrings.xml><?xml version="1.0" encoding="utf-8"?>
<sst xmlns="http://schemas.openxmlformats.org/spreadsheetml/2006/main" count="335" uniqueCount="227">
  <si>
    <t>Subaward No.:</t>
  </si>
  <si>
    <t>Subgrantee Name:</t>
  </si>
  <si>
    <t>Second Quarter</t>
  </si>
  <si>
    <t>Fourth Quarter</t>
  </si>
  <si>
    <t>Personal Services</t>
  </si>
  <si>
    <t>Travel</t>
  </si>
  <si>
    <t>Facility</t>
  </si>
  <si>
    <t>Commodities</t>
  </si>
  <si>
    <t>Equipment</t>
  </si>
  <si>
    <t>Other\Contractual</t>
  </si>
  <si>
    <t>Indirect Costs</t>
  </si>
  <si>
    <t>YTD Total</t>
  </si>
  <si>
    <t>YTD %</t>
  </si>
  <si>
    <t>TOTALS:</t>
  </si>
  <si>
    <t>CFDA No.:</t>
  </si>
  <si>
    <t>Award Amount:</t>
  </si>
  <si>
    <t>Match Required:</t>
  </si>
  <si>
    <t>Match Amount:</t>
  </si>
  <si>
    <t>Original</t>
  </si>
  <si>
    <t>Revised</t>
  </si>
  <si>
    <t>Budget</t>
  </si>
  <si>
    <t>MATCH AMT</t>
  </si>
  <si>
    <t>ROUND</t>
  </si>
  <si>
    <t>Year-to-Date Total</t>
  </si>
  <si>
    <t>Year-to-Date Percent</t>
  </si>
  <si>
    <t>Current Budget Allocations</t>
  </si>
  <si>
    <t>CFDA</t>
  </si>
  <si>
    <t>RQMATCH</t>
  </si>
  <si>
    <t>MRATE</t>
  </si>
  <si>
    <t>N/A</t>
  </si>
  <si>
    <t>2016VAGX0020</t>
  </si>
  <si>
    <t>2017VAGX0002</t>
  </si>
  <si>
    <t>2018V2GX0019</t>
  </si>
  <si>
    <t>G1801AKFVPSA</t>
  </si>
  <si>
    <t>2018KFAX0055</t>
  </si>
  <si>
    <t>2018WFAX0041</t>
  </si>
  <si>
    <t>Match %:</t>
  </si>
  <si>
    <t>Enter the total expenditures by each quarter</t>
  </si>
  <si>
    <t>Enter the total match (cash and in-kind) by each quarter</t>
  </si>
  <si>
    <t>Federal Award No.</t>
  </si>
  <si>
    <t>Match Waiver Approved?:</t>
  </si>
  <si>
    <t>SUBAWARD TYPE</t>
  </si>
  <si>
    <t>Yes</t>
  </si>
  <si>
    <t>No</t>
  </si>
  <si>
    <t>Subaward Funding Type:</t>
  </si>
  <si>
    <t>AWARDNO</t>
  </si>
  <si>
    <t>G1901AKFVPSA</t>
  </si>
  <si>
    <t>2017WFAX052</t>
  </si>
  <si>
    <t>Reporting Period:</t>
  </si>
  <si>
    <t>MATCH COSTS</t>
  </si>
  <si>
    <t>REQUIRED EXPENDITURE NARRATIVE:</t>
  </si>
  <si>
    <t>The Council on Domestic Violence and Sexual Assault</t>
  </si>
  <si>
    <t>Signature of Authorizing Official</t>
  </si>
  <si>
    <t>Date</t>
  </si>
  <si>
    <t>Additional Expenditure Narrative Page</t>
  </si>
  <si>
    <t>Third   Quarter</t>
  </si>
  <si>
    <t>SUBAWARD EXPENDITURES BY COST CATEGORY</t>
  </si>
  <si>
    <t xml:space="preserve">
</t>
  </si>
  <si>
    <t>I certify that the above information concerning income and expenditures is true and correct, and the expenditures have been made for the puposes of, and in accordance with, applicable subaward terms and conditions.</t>
  </si>
  <si>
    <t>Prison Batterer's Program (PBP)</t>
  </si>
  <si>
    <t>Battering Intervention Program (BIP)</t>
  </si>
  <si>
    <t>General Funds (Victim Services)</t>
  </si>
  <si>
    <t>Community Readiness (CR)</t>
  </si>
  <si>
    <t>FFY16 Victims of Crime Act (VOCA)</t>
  </si>
  <si>
    <t>FFY17 Victims of Crime Act (VOCA)</t>
  </si>
  <si>
    <t>FFY18 Victims of Crime Act (VOCA)</t>
  </si>
  <si>
    <t>Community Based Prevention (CBPPP)</t>
  </si>
  <si>
    <t>FFY18 Family Violence Prev. (FVPSA)</t>
  </si>
  <si>
    <t>FFY19 Family Violence Prev. (FVPSA)</t>
  </si>
  <si>
    <t>FFY18 Sexual Assault Services Prog. (SASP)</t>
  </si>
  <si>
    <t>FFY18 Violence Against Women (VAWA)</t>
  </si>
  <si>
    <t>FFY17 Violence Against Women (VAWA)</t>
  </si>
  <si>
    <t>Closeout</t>
  </si>
  <si>
    <r>
      <t xml:space="preserve">Please state whether or not you are on track (within 10%) of your anticipated quarterly spending . </t>
    </r>
    <r>
      <rPr>
        <b/>
        <sz val="11"/>
        <color theme="1"/>
        <rFont val="Calibri"/>
        <family val="2"/>
        <scheme val="minor"/>
      </rPr>
      <t>If you are not on track, you must explain why.</t>
    </r>
    <r>
      <rPr>
        <sz val="11"/>
        <color theme="1"/>
        <rFont val="Calibri"/>
        <family val="2"/>
        <scheme val="minor"/>
      </rPr>
      <t xml:space="preserve"> Also explain how you intend to get back on track, or state how much will be de-obligated if you are unable to fully expend this subaward by the end of this performance period (June 30th).</t>
    </r>
  </si>
  <si>
    <r>
      <rPr>
        <b/>
        <sz val="11"/>
        <color theme="1"/>
        <rFont val="Calibri"/>
        <family val="2"/>
        <scheme val="minor"/>
      </rPr>
      <t>BIP Only:</t>
    </r>
    <r>
      <rPr>
        <sz val="11"/>
        <color theme="1"/>
        <rFont val="Calibri"/>
        <family val="2"/>
        <scheme val="minor"/>
      </rPr>
      <t xml:space="preserve"> What is the total dollar amount of Battering Intervention Program (BIP) fees collected?</t>
    </r>
  </si>
  <si>
    <r>
      <rPr>
        <b/>
        <sz val="11"/>
        <color theme="1"/>
        <rFont val="Calibri"/>
        <family val="2"/>
        <scheme val="minor"/>
      </rPr>
      <t>BIP Only:</t>
    </r>
    <r>
      <rPr>
        <sz val="11"/>
        <color theme="1"/>
        <rFont val="Calibri"/>
        <family val="2"/>
        <scheme val="minor"/>
      </rPr>
      <t xml:space="preserve"> What's the total BIP dollar amount of accounts receivable more than 30 days past due?</t>
    </r>
  </si>
  <si>
    <t>PROGNAME</t>
  </si>
  <si>
    <t>DUNS</t>
  </si>
  <si>
    <t>VENDOR</t>
  </si>
  <si>
    <t>ACTV</t>
  </si>
  <si>
    <t>Select Organization</t>
  </si>
  <si>
    <t>0</t>
  </si>
  <si>
    <t>Abused Women's Aid in Crisis</t>
  </si>
  <si>
    <t>086830692</t>
  </si>
  <si>
    <t>AWA84952</t>
  </si>
  <si>
    <t>Advocates for Victims of Violence</t>
  </si>
  <si>
    <t>AFC84302</t>
  </si>
  <si>
    <t>Aiding Women in Abuse and Rape Emergencies</t>
  </si>
  <si>
    <t>037997772</t>
  </si>
  <si>
    <t>AWA84383</t>
  </si>
  <si>
    <t>Alaska Family Services</t>
  </si>
  <si>
    <t>VWR84162</t>
  </si>
  <si>
    <t>Alaska Institute for Justice</t>
  </si>
  <si>
    <t>AIJ05313</t>
  </si>
  <si>
    <t>Alaska Network on Domestic Violence &amp; Sexual Assault</t>
  </si>
  <si>
    <t>AND85295</t>
  </si>
  <si>
    <t>Anchorage Community Mental Health Services</t>
  </si>
  <si>
    <t>020242434</t>
  </si>
  <si>
    <t>ACM84469</t>
  </si>
  <si>
    <t>Arctic Women in Crisis</t>
  </si>
  <si>
    <t>079248290</t>
  </si>
  <si>
    <t>NSB84460</t>
  </si>
  <si>
    <t>Bering Sea Women's Group</t>
  </si>
  <si>
    <t>099832909</t>
  </si>
  <si>
    <t>BSW84463</t>
  </si>
  <si>
    <t>Bristol Bay Area Health Corporation</t>
  </si>
  <si>
    <t>081488264</t>
  </si>
  <si>
    <t>BBN13205</t>
  </si>
  <si>
    <t>Catholic Community Services</t>
  </si>
  <si>
    <t>035736420</t>
  </si>
  <si>
    <t>CCS84357</t>
  </si>
  <si>
    <t>Copper River Basin Child Advocacy Center</t>
  </si>
  <si>
    <t>CRB08199</t>
  </si>
  <si>
    <t>Cordova Family Resources Center</t>
  </si>
  <si>
    <t>CFR95219</t>
  </si>
  <si>
    <t>Emmonak Women Shelter</t>
  </si>
  <si>
    <t>EWS15021</t>
  </si>
  <si>
    <t>Helping Ourselves Prevent Emergencies</t>
  </si>
  <si>
    <t>HOP11214</t>
  </si>
  <si>
    <t>Interior Alaska Center for Non-Violent Living</t>
  </si>
  <si>
    <t>WIC84308</t>
  </si>
  <si>
    <t>Kenaitze Indian Tribe</t>
  </si>
  <si>
    <t>149211364</t>
  </si>
  <si>
    <t>KIT97069</t>
  </si>
  <si>
    <t>Ketchikan Indian Community</t>
  </si>
  <si>
    <t>093681401</t>
  </si>
  <si>
    <t>KEI93110</t>
  </si>
  <si>
    <t>Kodiak Women's Resources &amp; Crisis Center</t>
  </si>
  <si>
    <t>KWR84708</t>
  </si>
  <si>
    <t>LeeShore Center</t>
  </si>
  <si>
    <t>WRC84223</t>
  </si>
  <si>
    <t>Maniilaq Family Crisis Center</t>
  </si>
  <si>
    <t>081923526</t>
  </si>
  <si>
    <t>MAA90102</t>
  </si>
  <si>
    <t>Providence Alaska Medical Center</t>
  </si>
  <si>
    <t>083350751</t>
  </si>
  <si>
    <t>VS004748</t>
  </si>
  <si>
    <t>Resource for Parents and Children Stevie's Place</t>
  </si>
  <si>
    <t>RCP05017</t>
  </si>
  <si>
    <t>Safe &amp; Fear-Free Environment</t>
  </si>
  <si>
    <t>004261942</t>
  </si>
  <si>
    <t>SFF96240</t>
  </si>
  <si>
    <t>Sitkans Against Family Violence</t>
  </si>
  <si>
    <t>798374963</t>
  </si>
  <si>
    <t>SAV84255</t>
  </si>
  <si>
    <t>South Peninsula Haven House</t>
  </si>
  <si>
    <t>627816721</t>
  </si>
  <si>
    <t>RHL10134</t>
  </si>
  <si>
    <t>Standing Together Against Rape</t>
  </si>
  <si>
    <t>802078782</t>
  </si>
  <si>
    <t>STA84241</t>
  </si>
  <si>
    <t>Tanana Chiefs Conference</t>
  </si>
  <si>
    <t>071845358</t>
  </si>
  <si>
    <t>TCC99214</t>
  </si>
  <si>
    <t>The Children's Place</t>
  </si>
  <si>
    <t>CHP99091</t>
  </si>
  <si>
    <t>Tundra Women's Coalition</t>
  </si>
  <si>
    <t>067231548</t>
  </si>
  <si>
    <t>TWC84343</t>
  </si>
  <si>
    <t>Unalaskans Against Sexual Assault and Family Violence</t>
  </si>
  <si>
    <t>018230743</t>
  </si>
  <si>
    <t>USA84194</t>
  </si>
  <si>
    <t>Victims for Justice</t>
  </si>
  <si>
    <t>793831702</t>
  </si>
  <si>
    <t>VIJ89135</t>
  </si>
  <si>
    <t>Volunteers of America Alaska</t>
  </si>
  <si>
    <t>ARC85200</t>
  </si>
  <si>
    <t>Women In Safe Homes</t>
  </si>
  <si>
    <t>075135277</t>
  </si>
  <si>
    <t>WSH84234</t>
  </si>
  <si>
    <t>Working Against Violence for Everyone</t>
  </si>
  <si>
    <t>016192623</t>
  </si>
  <si>
    <t>PBG11333</t>
  </si>
  <si>
    <t>FUNDTYPE</t>
  </si>
  <si>
    <t>FUNDGOV</t>
  </si>
  <si>
    <t>FEDAWARD</t>
  </si>
  <si>
    <t>APPR</t>
  </si>
  <si>
    <t>FUND</t>
  </si>
  <si>
    <t>UNIT</t>
  </si>
  <si>
    <t>OBJ</t>
  </si>
  <si>
    <t>PROGRAM</t>
  </si>
  <si>
    <t>PPC</t>
  </si>
  <si>
    <t>Select a Funding Type</t>
  </si>
  <si>
    <t>Victim Services General Funds (GF)</t>
  </si>
  <si>
    <t>STATE</t>
  </si>
  <si>
    <t>CDVSP60001</t>
  </si>
  <si>
    <t>Prison Battering Program (PBP)</t>
  </si>
  <si>
    <t>NO</t>
  </si>
  <si>
    <t>CDVSP60002</t>
  </si>
  <si>
    <t>FEDERAL</t>
  </si>
  <si>
    <t>602005VOCA</t>
  </si>
  <si>
    <t>FF2017</t>
  </si>
  <si>
    <t>FF2018</t>
  </si>
  <si>
    <t>FFY19 Victims of Crime Act (VOCA)</t>
  </si>
  <si>
    <t>2019V2GX0013</t>
  </si>
  <si>
    <t>FF2019</t>
  </si>
  <si>
    <t>FFY20 Victims of Crime Act (VOCA)</t>
  </si>
  <si>
    <t>FF2020</t>
  </si>
  <si>
    <t>FFY20 Family Violence (FVPSA)</t>
  </si>
  <si>
    <t>602000FVPA</t>
  </si>
  <si>
    <t>FFY18 Sexual Assault (SASP)</t>
  </si>
  <si>
    <t>602002SASP</t>
  </si>
  <si>
    <t>FFY20 Sexual Assault (SASP)</t>
  </si>
  <si>
    <t>2017WFAX0052</t>
  </si>
  <si>
    <t>602004VAWA</t>
  </si>
  <si>
    <t>FFY19 Violence Against Women (VAWA)</t>
  </si>
  <si>
    <t>2019WFAX0052</t>
  </si>
  <si>
    <t>If you have a match waiver you can override the match %</t>
  </si>
  <si>
    <t>Council on Domestic Violence &amp; Sexual Assault</t>
  </si>
  <si>
    <t>First 
Quarter</t>
  </si>
  <si>
    <t>Prevention (PREV)</t>
  </si>
  <si>
    <t>FFY21 American Rescue Plan Act (ARPA)</t>
  </si>
  <si>
    <t>FFY21 Sexual Assault (SASP)</t>
  </si>
  <si>
    <t>2020V2GX0003</t>
  </si>
  <si>
    <t>FFY21 Victims of Crime Act (VOCA)</t>
  </si>
  <si>
    <t>FFY21 Family Violence (FVPSA)</t>
  </si>
  <si>
    <t>FF2021</t>
  </si>
  <si>
    <t>2020KFAX0044</t>
  </si>
  <si>
    <t>2101AKFVPS</t>
  </si>
  <si>
    <t>G2001AKFVPS</t>
  </si>
  <si>
    <t>15JOVW21GG00481SASP</t>
  </si>
  <si>
    <t>15POVC21GG00609ASSI</t>
  </si>
  <si>
    <t>Quarterly Financial Report</t>
  </si>
  <si>
    <t>1st</t>
  </si>
  <si>
    <t>Revised 10/2021</t>
  </si>
  <si>
    <t>Seward Prevention Coalition</t>
  </si>
  <si>
    <t>080450835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</si>
</sst>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9"/>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2" fillId="0" borderId="0" xfId="0" applyFont="1"/>
    <xf numFmtId="9" fontId="0" fillId="0" borderId="0" xfId="2" applyFont="1"/>
    <xf numFmtId="9" fontId="0" fillId="0" borderId="0" xfId="0" applyNumberFormat="1" applyFont="1"/>
    <xf numFmtId="0" fontId="0" fillId="0" borderId="0" xfId="0" applyFont="1"/>
    <xf numFmtId="0" fontId="0" fillId="4" borderId="0" xfId="0" applyFill="1" applyProtection="1"/>
    <xf numFmtId="0" fontId="0" fillId="4" borderId="0" xfId="0" applyFill="1" applyAlignment="1" applyProtection="1"/>
    <xf numFmtId="0" fontId="0" fillId="4" borderId="0" xfId="0" applyFill="1" applyAlignment="1" applyProtection="1">
      <alignment horizontal="right"/>
    </xf>
    <xf numFmtId="0" fontId="2" fillId="4" borderId="0" xfId="0" applyFont="1" applyFill="1" applyAlignment="1" applyProtection="1">
      <alignment horizontal="center"/>
    </xf>
    <xf numFmtId="0" fontId="2" fillId="0" borderId="23" xfId="0" applyFont="1" applyBorder="1" applyAlignment="1" applyProtection="1">
      <alignment horizontal="center" wrapText="1"/>
    </xf>
    <xf numFmtId="0" fontId="2" fillId="4" borderId="0" xfId="0" applyFont="1" applyFill="1" applyAlignment="1" applyProtection="1">
      <alignment wrapText="1"/>
    </xf>
    <xf numFmtId="0" fontId="2" fillId="0" borderId="27" xfId="0" applyFont="1" applyBorder="1" applyAlignment="1" applyProtection="1">
      <alignment horizontal="center" wrapText="1"/>
    </xf>
    <xf numFmtId="0" fontId="2" fillId="0" borderId="26" xfId="0" applyFont="1" applyBorder="1" applyAlignment="1" applyProtection="1">
      <alignment horizontal="center" wrapText="1"/>
    </xf>
    <xf numFmtId="164" fontId="0" fillId="0" borderId="21" xfId="1" applyNumberFormat="1" applyFont="1" applyFill="1" applyBorder="1" applyProtection="1"/>
    <xf numFmtId="9" fontId="0" fillId="0" borderId="25" xfId="2" applyFont="1" applyFill="1" applyBorder="1" applyProtection="1"/>
    <xf numFmtId="0" fontId="2" fillId="4" borderId="0" xfId="0" applyFont="1" applyFill="1" applyProtection="1"/>
    <xf numFmtId="164" fontId="3" fillId="0" borderId="17" xfId="0" applyNumberFormat="1" applyFont="1" applyBorder="1" applyProtection="1"/>
    <xf numFmtId="44" fontId="0" fillId="0" borderId="22" xfId="0" applyNumberFormat="1" applyBorder="1" applyProtection="1"/>
    <xf numFmtId="44" fontId="0" fillId="0" borderId="1" xfId="0" applyNumberFormat="1" applyBorder="1" applyProtection="1"/>
    <xf numFmtId="44" fontId="0" fillId="0" borderId="19" xfId="0" applyNumberFormat="1" applyBorder="1" applyProtection="1"/>
    <xf numFmtId="164" fontId="0" fillId="0" borderId="22" xfId="0" applyNumberFormat="1" applyBorder="1" applyProtection="1"/>
    <xf numFmtId="0" fontId="0" fillId="3" borderId="6" xfId="0" applyFill="1" applyBorder="1" applyProtection="1"/>
    <xf numFmtId="0" fontId="0" fillId="3" borderId="0" xfId="0" applyFill="1" applyBorder="1" applyProtection="1"/>
    <xf numFmtId="0" fontId="0" fillId="3" borderId="7" xfId="0" applyFill="1" applyBorder="1" applyProtection="1"/>
    <xf numFmtId="0" fontId="2" fillId="4" borderId="0" xfId="0" applyFont="1" applyFill="1" applyAlignment="1" applyProtection="1"/>
    <xf numFmtId="0" fontId="2" fillId="0" borderId="17" xfId="0" applyFont="1" applyBorder="1" applyAlignment="1" applyProtection="1">
      <alignment horizontal="center"/>
    </xf>
    <xf numFmtId="0" fontId="2" fillId="0" borderId="22" xfId="0" applyFont="1" applyBorder="1" applyAlignment="1" applyProtection="1">
      <alignment horizontal="center"/>
    </xf>
    <xf numFmtId="0" fontId="2" fillId="0" borderId="11" xfId="0" applyFont="1" applyBorder="1" applyAlignment="1" applyProtection="1">
      <alignment horizontal="center"/>
    </xf>
    <xf numFmtId="164" fontId="0" fillId="0" borderId="22" xfId="1" applyNumberFormat="1" applyFont="1" applyFill="1" applyBorder="1" applyProtection="1"/>
    <xf numFmtId="9" fontId="0" fillId="0" borderId="11" xfId="2" applyFont="1" applyFill="1" applyBorder="1" applyProtection="1"/>
    <xf numFmtId="164" fontId="0" fillId="0" borderId="12" xfId="1" applyNumberFormat="1" applyFont="1" applyBorder="1" applyProtection="1"/>
    <xf numFmtId="44" fontId="0" fillId="0" borderId="13" xfId="0" applyNumberFormat="1" applyBorder="1" applyProtection="1"/>
    <xf numFmtId="44" fontId="0" fillId="0" borderId="9" xfId="0" applyNumberFormat="1" applyBorder="1" applyProtection="1"/>
    <xf numFmtId="44" fontId="0" fillId="0" borderId="20" xfId="0" applyNumberFormat="1" applyBorder="1" applyProtection="1"/>
    <xf numFmtId="164" fontId="0" fillId="0" borderId="13" xfId="0" applyNumberFormat="1" applyBorder="1" applyProtection="1"/>
    <xf numFmtId="9" fontId="0" fillId="0" borderId="10" xfId="2" applyFont="1" applyFill="1" applyBorder="1" applyProtection="1"/>
    <xf numFmtId="0" fontId="0" fillId="0" borderId="0" xfId="0" applyProtection="1"/>
    <xf numFmtId="0" fontId="0" fillId="0" borderId="0" xfId="0" applyAlignment="1" applyProtection="1"/>
    <xf numFmtId="44" fontId="0" fillId="2" borderId="21" xfId="1" applyFont="1" applyFill="1" applyBorder="1" applyProtection="1">
      <protection locked="0"/>
    </xf>
    <xf numFmtId="44" fontId="0" fillId="2" borderId="2" xfId="1" applyFont="1" applyFill="1" applyBorder="1" applyProtection="1">
      <protection locked="0"/>
    </xf>
    <xf numFmtId="44" fontId="0" fillId="2" borderId="18" xfId="1" applyFont="1" applyFill="1" applyBorder="1" applyProtection="1">
      <protection locked="0"/>
    </xf>
    <xf numFmtId="44" fontId="0" fillId="2" borderId="22" xfId="1" applyFont="1" applyFill="1" applyBorder="1" applyProtection="1">
      <protection locked="0"/>
    </xf>
    <xf numFmtId="44" fontId="0" fillId="2" borderId="1" xfId="1" applyFont="1" applyFill="1" applyBorder="1" applyProtection="1">
      <protection locked="0"/>
    </xf>
    <xf numFmtId="44" fontId="0" fillId="2" borderId="19" xfId="1" applyFont="1" applyFill="1" applyBorder="1" applyProtection="1">
      <protection locked="0"/>
    </xf>
    <xf numFmtId="164" fontId="0" fillId="2" borderId="17" xfId="1" applyNumberFormat="1" applyFont="1" applyFill="1" applyBorder="1" applyProtection="1">
      <protection locked="0"/>
    </xf>
    <xf numFmtId="9" fontId="0" fillId="2" borderId="32" xfId="2" applyFont="1" applyFill="1" applyBorder="1" applyAlignment="1" applyProtection="1">
      <alignment horizontal="center"/>
      <protection locked="0"/>
    </xf>
    <xf numFmtId="9" fontId="0" fillId="4" borderId="32" xfId="2" applyFont="1" applyFill="1" applyBorder="1" applyAlignment="1" applyProtection="1">
      <alignment horizontal="center"/>
    </xf>
    <xf numFmtId="0" fontId="0" fillId="4" borderId="0" xfId="0" applyFill="1" applyBorder="1" applyAlignment="1" applyProtection="1">
      <alignment horizontal="center"/>
    </xf>
    <xf numFmtId="0" fontId="5" fillId="4" borderId="0" xfId="0" applyFont="1" applyFill="1" applyProtection="1"/>
    <xf numFmtId="0" fontId="2" fillId="4" borderId="0" xfId="0" applyFont="1" applyFill="1" applyAlignment="1" applyProtection="1">
      <alignment horizontal="right"/>
    </xf>
    <xf numFmtId="0" fontId="2" fillId="4" borderId="7" xfId="0" applyFont="1" applyFill="1" applyBorder="1" applyAlignment="1" applyProtection="1">
      <alignment horizontal="center" vertical="center" wrapText="1"/>
    </xf>
    <xf numFmtId="49" fontId="6" fillId="0" borderId="0" xfId="0" applyNumberFormat="1" applyFont="1" applyAlignment="1">
      <alignment horizontal="center"/>
    </xf>
    <xf numFmtId="49" fontId="6" fillId="0" borderId="39" xfId="0" applyNumberFormat="1" applyFont="1" applyBorder="1" applyAlignment="1">
      <alignment horizontal="center"/>
    </xf>
    <xf numFmtId="49" fontId="6" fillId="0" borderId="40" xfId="0" applyNumberFormat="1" applyFont="1" applyBorder="1" applyAlignment="1">
      <alignment horizontal="center"/>
    </xf>
    <xf numFmtId="0" fontId="0" fillId="5" borderId="32" xfId="0" applyFill="1" applyBorder="1" applyAlignment="1" applyProtection="1">
      <alignment horizontal="center"/>
      <protection locked="0"/>
    </xf>
    <xf numFmtId="0" fontId="0" fillId="0" borderId="32" xfId="0" applyFill="1" applyBorder="1" applyAlignment="1" applyProtection="1">
      <alignment horizontal="center"/>
      <protection locked="0"/>
    </xf>
    <xf numFmtId="44" fontId="0" fillId="0" borderId="0" xfId="0" applyNumberFormat="1" applyProtection="1"/>
    <xf numFmtId="0" fontId="0" fillId="0" borderId="0" xfId="0" applyFill="1" applyBorder="1" applyProtection="1"/>
    <xf numFmtId="0" fontId="2" fillId="0" borderId="0" xfId="0" applyFont="1" applyFill="1" applyBorder="1" applyAlignment="1" applyProtection="1">
      <alignment wrapText="1"/>
    </xf>
    <xf numFmtId="0" fontId="2" fillId="0" borderId="0" xfId="0" applyFont="1" applyAlignment="1" applyProtection="1"/>
    <xf numFmtId="0" fontId="2" fillId="0" borderId="0" xfId="0" applyFont="1" applyFill="1" applyBorder="1" applyAlignment="1" applyProtection="1"/>
    <xf numFmtId="0" fontId="0" fillId="0" borderId="0" xfId="0" applyFill="1"/>
    <xf numFmtId="0" fontId="0" fillId="6" borderId="0" xfId="0" applyFill="1"/>
    <xf numFmtId="0" fontId="0" fillId="0" borderId="0" xfId="0" applyAlignment="1">
      <alignment horizontal="left" vertical="top" wrapText="1" readingOrder="1"/>
    </xf>
    <xf numFmtId="0" fontId="2" fillId="0" borderId="0" xfId="0" applyFont="1" applyFill="1" applyAlignment="1" applyProtection="1">
      <alignment horizontal="right"/>
    </xf>
    <xf numFmtId="0" fontId="0" fillId="0" borderId="32" xfId="0" applyFill="1" applyBorder="1" applyAlignment="1" applyProtection="1">
      <alignment horizontal="center"/>
      <protection locked="0"/>
    </xf>
    <xf numFmtId="164" fontId="0" fillId="5" borderId="32" xfId="1" applyNumberFormat="1" applyFont="1" applyFill="1" applyBorder="1" applyAlignment="1" applyProtection="1">
      <protection locked="0"/>
    </xf>
    <xf numFmtId="0" fontId="0" fillId="0" borderId="4"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2" fillId="4" borderId="0" xfId="0" applyFont="1" applyFill="1" applyAlignment="1" applyProtection="1">
      <alignment horizontal="right"/>
    </xf>
    <xf numFmtId="0" fontId="0" fillId="4" borderId="0" xfId="0" applyFill="1" applyAlignment="1" applyProtection="1">
      <alignment horizontal="center"/>
    </xf>
    <xf numFmtId="0" fontId="0" fillId="0" borderId="32" xfId="0" applyFill="1" applyBorder="1" applyAlignment="1" applyProtection="1">
      <alignment horizontal="left"/>
      <protection locked="0"/>
    </xf>
    <xf numFmtId="164" fontId="0" fillId="4" borderId="32" xfId="1" applyNumberFormat="1" applyFont="1" applyFill="1" applyBorder="1" applyAlignment="1" applyProtection="1">
      <alignment horizontal="center"/>
    </xf>
    <xf numFmtId="0" fontId="0" fillId="3" borderId="14" xfId="0"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0" fillId="0" borderId="8" xfId="0" applyBorder="1" applyAlignment="1" applyProtection="1">
      <alignment horizontal="center"/>
    </xf>
    <xf numFmtId="0" fontId="0" fillId="0" borderId="3" xfId="0" applyBorder="1" applyAlignment="1" applyProtection="1">
      <alignment horizontal="center"/>
    </xf>
    <xf numFmtId="49" fontId="0" fillId="2" borderId="33" xfId="0" quotePrefix="1" applyNumberFormat="1" applyFont="1" applyFill="1" applyBorder="1" applyAlignment="1" applyProtection="1">
      <alignment horizontal="left" vertical="top" wrapText="1"/>
      <protection locked="0"/>
    </xf>
    <xf numFmtId="49" fontId="0" fillId="2" borderId="34" xfId="0" applyNumberFormat="1" applyFont="1" applyFill="1" applyBorder="1" applyAlignment="1" applyProtection="1">
      <alignment horizontal="left" vertical="top" wrapText="1"/>
      <protection locked="0"/>
    </xf>
    <xf numFmtId="49" fontId="0" fillId="2" borderId="35" xfId="0" applyNumberFormat="1" applyFont="1" applyFill="1" applyBorder="1" applyAlignment="1" applyProtection="1">
      <alignment horizontal="left" vertical="top" wrapText="1"/>
      <protection locked="0"/>
    </xf>
    <xf numFmtId="49" fontId="0" fillId="2" borderId="36" xfId="0" applyNumberFormat="1" applyFont="1" applyFill="1" applyBorder="1" applyAlignment="1" applyProtection="1">
      <alignment horizontal="left" vertical="top" wrapText="1"/>
      <protection locked="0"/>
    </xf>
    <xf numFmtId="49" fontId="0" fillId="2" borderId="0" xfId="0" applyNumberFormat="1" applyFont="1" applyFill="1" applyBorder="1" applyAlignment="1" applyProtection="1">
      <alignment horizontal="left" vertical="top" wrapText="1"/>
      <protection locked="0"/>
    </xf>
    <xf numFmtId="49" fontId="0" fillId="2" borderId="37" xfId="0" applyNumberFormat="1" applyFont="1" applyFill="1" applyBorder="1" applyAlignment="1" applyProtection="1">
      <alignment horizontal="left" vertical="top" wrapText="1"/>
      <protection locked="0"/>
    </xf>
    <xf numFmtId="49" fontId="0" fillId="2" borderId="18" xfId="0" applyNumberFormat="1" applyFont="1" applyFill="1" applyBorder="1" applyAlignment="1" applyProtection="1">
      <alignment horizontal="left" vertical="top" wrapText="1"/>
      <protection locked="0"/>
    </xf>
    <xf numFmtId="49" fontId="0" fillId="2" borderId="32" xfId="0" applyNumberFormat="1" applyFont="1" applyFill="1" applyBorder="1" applyAlignment="1" applyProtection="1">
      <alignment horizontal="left" vertical="top" wrapText="1"/>
      <protection locked="0"/>
    </xf>
    <xf numFmtId="49" fontId="0" fillId="2" borderId="21" xfId="0" applyNumberFormat="1" applyFont="1" applyFill="1" applyBorder="1" applyAlignment="1" applyProtection="1">
      <alignment horizontal="left" vertical="top" wrapText="1"/>
      <protection locked="0"/>
    </xf>
    <xf numFmtId="0" fontId="2" fillId="4" borderId="0" xfId="0" applyFont="1" applyFill="1" applyAlignment="1" applyProtection="1">
      <alignment horizontal="left"/>
    </xf>
    <xf numFmtId="0" fontId="0" fillId="0" borderId="33" xfId="0" applyBorder="1" applyAlignment="1" applyProtection="1">
      <alignment horizontal="left" wrapText="1"/>
    </xf>
    <xf numFmtId="0" fontId="0" fillId="0" borderId="34" xfId="0" applyBorder="1" applyAlignment="1" applyProtection="1">
      <alignment horizontal="left" wrapText="1"/>
    </xf>
    <xf numFmtId="0" fontId="0" fillId="0" borderId="35" xfId="0" applyBorder="1" applyAlignment="1" applyProtection="1">
      <alignment horizontal="left" wrapText="1"/>
    </xf>
    <xf numFmtId="0" fontId="0" fillId="0" borderId="18" xfId="0" applyBorder="1" applyAlignment="1" applyProtection="1">
      <alignment horizontal="left" wrapText="1"/>
    </xf>
    <xf numFmtId="0" fontId="0" fillId="0" borderId="32" xfId="0" applyBorder="1" applyAlignment="1" applyProtection="1">
      <alignment horizontal="left" wrapText="1"/>
    </xf>
    <xf numFmtId="0" fontId="0" fillId="0" borderId="21" xfId="0" applyBorder="1" applyAlignment="1" applyProtection="1">
      <alignment horizontal="left" wrapText="1"/>
    </xf>
    <xf numFmtId="0" fontId="2" fillId="4" borderId="7" xfId="0" applyFont="1" applyFill="1" applyBorder="1" applyAlignment="1" applyProtection="1">
      <alignment horizontal="center" vertical="center" wrapText="1"/>
    </xf>
    <xf numFmtId="0" fontId="0" fillId="0" borderId="0" xfId="0" applyAlignment="1" applyProtection="1">
      <alignment horizontal="left"/>
    </xf>
    <xf numFmtId="0" fontId="0" fillId="4" borderId="0" xfId="0" applyFill="1" applyBorder="1" applyAlignment="1" applyProtection="1">
      <alignment horizontal="left"/>
    </xf>
    <xf numFmtId="44" fontId="0" fillId="2" borderId="1" xfId="1" applyFont="1" applyFill="1" applyBorder="1" applyAlignment="1" applyProtection="1">
      <alignment horizontal="center"/>
      <protection locked="0"/>
    </xf>
    <xf numFmtId="0" fontId="2" fillId="0" borderId="28"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0" fillId="4" borderId="0" xfId="0" applyFill="1" applyAlignment="1" applyProtection="1">
      <alignment horizontal="left"/>
    </xf>
    <xf numFmtId="0" fontId="0" fillId="2" borderId="32" xfId="0" applyFill="1" applyBorder="1" applyAlignment="1" applyProtection="1">
      <alignment horizontal="center"/>
      <protection locked="0"/>
    </xf>
    <xf numFmtId="49" fontId="0" fillId="0" borderId="0" xfId="0" applyNumberFormat="1" applyAlignment="1" applyProtection="1">
      <alignment horizontal="left" vertical="top" wrapText="1"/>
    </xf>
    <xf numFmtId="0" fontId="0" fillId="4" borderId="38" xfId="0"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top" wrapText="1"/>
    </xf>
    <xf numFmtId="49" fontId="0" fillId="2" borderId="4" xfId="0" applyNumberFormat="1" applyFont="1" applyFill="1" applyBorder="1" applyAlignment="1" applyProtection="1">
      <alignment horizontal="left" vertical="top" wrapText="1" readingOrder="1"/>
      <protection locked="0"/>
    </xf>
    <xf numFmtId="49" fontId="0" fillId="2" borderId="38" xfId="0" applyNumberFormat="1" applyFont="1" applyFill="1" applyBorder="1" applyAlignment="1" applyProtection="1">
      <alignment horizontal="left" vertical="top" wrapText="1" readingOrder="1"/>
      <protection locked="0"/>
    </xf>
    <xf numFmtId="49" fontId="0" fillId="2" borderId="5" xfId="0" applyNumberFormat="1" applyFont="1" applyFill="1" applyBorder="1" applyAlignment="1" applyProtection="1">
      <alignment horizontal="left" vertical="top" wrapText="1" readingOrder="1"/>
      <protection locked="0"/>
    </xf>
    <xf numFmtId="49" fontId="0" fillId="2" borderId="6" xfId="0" applyNumberFormat="1" applyFont="1" applyFill="1" applyBorder="1" applyAlignment="1" applyProtection="1">
      <alignment horizontal="left" vertical="top" wrapText="1" readingOrder="1"/>
      <protection locked="0"/>
    </xf>
    <xf numFmtId="49" fontId="0" fillId="2" borderId="0" xfId="0" applyNumberFormat="1" applyFont="1" applyFill="1" applyBorder="1" applyAlignment="1" applyProtection="1">
      <alignment horizontal="left" vertical="top" wrapText="1" readingOrder="1"/>
      <protection locked="0"/>
    </xf>
    <xf numFmtId="49" fontId="0" fillId="2" borderId="7" xfId="0" applyNumberFormat="1" applyFont="1" applyFill="1" applyBorder="1" applyAlignment="1" applyProtection="1">
      <alignment horizontal="left" vertical="top" wrapText="1" readingOrder="1"/>
      <protection locked="0"/>
    </xf>
    <xf numFmtId="49" fontId="0" fillId="2" borderId="24" xfId="0" applyNumberFormat="1" applyFont="1" applyFill="1" applyBorder="1" applyAlignment="1" applyProtection="1">
      <alignment horizontal="left" vertical="top" wrapText="1" readingOrder="1"/>
      <protection locked="0"/>
    </xf>
    <xf numFmtId="49" fontId="0" fillId="2" borderId="8" xfId="0" applyNumberFormat="1" applyFont="1" applyFill="1" applyBorder="1" applyAlignment="1" applyProtection="1">
      <alignment horizontal="left" vertical="top" wrapText="1" readingOrder="1"/>
      <protection locked="0"/>
    </xf>
    <xf numFmtId="49" fontId="0" fillId="2" borderId="31" xfId="0" applyNumberFormat="1" applyFont="1" applyFill="1" applyBorder="1" applyAlignment="1" applyProtection="1">
      <alignment horizontal="left" vertical="top" wrapText="1" readingOrder="1"/>
      <protection locked="0"/>
    </xf>
  </cellXfs>
  <cellStyles count="3">
    <cellStyle name="Currency" xfId="1" builtinId="4"/>
    <cellStyle name="Normal" xfId="0" builtinId="0"/>
    <cellStyle name="Percent" xfId="2" builtinId="5"/>
  </cellStyles>
  <dxfs count="33">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119061</xdr:colOff>
      <xdr:row>1</xdr:row>
      <xdr:rowOff>111125</xdr:rowOff>
    </xdr:from>
    <xdr:to>
      <xdr:col>9</xdr:col>
      <xdr:colOff>746125</xdr:colOff>
      <xdr:row>60</xdr:row>
      <xdr:rowOff>79375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30249" y="301625"/>
          <a:ext cx="7421564" cy="1120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000" b="1" u="sng">
            <a:solidFill>
              <a:schemeClr val="dk1"/>
            </a:solidFill>
            <a:effectLst/>
            <a:latin typeface="+mn-lt"/>
            <a:ea typeface="+mn-ea"/>
            <a:cs typeface="+mn-cs"/>
          </a:endParaRPr>
        </a:p>
        <a:p>
          <a:pPr algn="ctr"/>
          <a:r>
            <a:rPr lang="en-US" sz="1400" b="1" u="sng">
              <a:solidFill>
                <a:schemeClr val="dk1"/>
              </a:solidFill>
              <a:effectLst/>
              <a:latin typeface="+mn-lt"/>
              <a:ea typeface="+mn-ea"/>
              <a:cs typeface="+mn-cs"/>
            </a:rPr>
            <a:t>Quarterly Financial Report Instructions</a:t>
          </a:r>
          <a:endParaRPr lang="en-US" sz="1400">
            <a:effectLst/>
          </a:endParaRPr>
        </a:p>
        <a:p>
          <a:r>
            <a:rPr lang="en-US" sz="1100" b="1">
              <a:solidFill>
                <a:schemeClr val="dk1"/>
              </a:solidFill>
              <a:effectLst/>
              <a:latin typeface="+mn-lt"/>
              <a:ea typeface="+mn-ea"/>
              <a:cs typeface="+mn-cs"/>
            </a:rPr>
            <a:t> </a:t>
          </a:r>
          <a:endParaRPr lang="en-US" sz="1100">
            <a:effectLst/>
          </a:endParaRPr>
        </a:p>
        <a:p>
          <a:r>
            <a:rPr lang="en-US" sz="1150" b="1">
              <a:solidFill>
                <a:schemeClr val="dk1"/>
              </a:solidFill>
              <a:effectLst/>
              <a:latin typeface="+mn-lt"/>
              <a:ea typeface="+mn-ea"/>
              <a:cs typeface="+mn-cs"/>
            </a:rPr>
            <a:t>Step 1:</a:t>
          </a:r>
          <a:r>
            <a:rPr lang="en-US" sz="1150" b="1" baseline="0">
              <a:solidFill>
                <a:schemeClr val="dk1"/>
              </a:solidFill>
              <a:effectLst/>
              <a:latin typeface="+mn-lt"/>
              <a:ea typeface="+mn-ea"/>
              <a:cs typeface="+mn-cs"/>
            </a:rPr>
            <a:t> </a:t>
          </a:r>
          <a:r>
            <a:rPr lang="en-US" sz="1150">
              <a:solidFill>
                <a:schemeClr val="dk1"/>
              </a:solidFill>
              <a:effectLst/>
              <a:latin typeface="+mn-lt"/>
              <a:ea typeface="+mn-ea"/>
              <a:cs typeface="+mn-cs"/>
            </a:rPr>
            <a:t>Enter your subgrantee (organization) name, subaward number and select a subaward funding type from the dropdown menu. Once a funding type is selected additional information, such as the Federal Award Number, Match Requirement and CFDA Number will auto-fill. </a:t>
          </a:r>
          <a:r>
            <a:rPr lang="en-US" sz="1150" b="1">
              <a:solidFill>
                <a:srgbClr val="C00000"/>
              </a:solidFill>
              <a:effectLst/>
              <a:latin typeface="+mn-lt"/>
              <a:ea typeface="+mn-ea"/>
              <a:cs typeface="+mn-cs"/>
            </a:rPr>
            <a:t>FY22</a:t>
          </a:r>
          <a:r>
            <a:rPr lang="en-US" sz="1150" b="1" baseline="0">
              <a:solidFill>
                <a:srgbClr val="C00000"/>
              </a:solidFill>
              <a:effectLst/>
              <a:latin typeface="+mn-lt"/>
              <a:ea typeface="+mn-ea"/>
              <a:cs typeface="+mn-cs"/>
            </a:rPr>
            <a:t> NOTE: Match is NOT required for all grants this fiscal year. </a:t>
          </a:r>
          <a:endParaRPr lang="en-US" sz="1150" b="1">
            <a:solidFill>
              <a:srgbClr val="C00000"/>
            </a:solidFill>
            <a:effectLst/>
            <a:latin typeface="+mn-lt"/>
            <a:ea typeface="+mn-ea"/>
            <a:cs typeface="+mn-cs"/>
          </a:endParaRPr>
        </a:p>
        <a:p>
          <a:endParaRPr lang="en-US" sz="1000">
            <a:effectLst/>
          </a:endParaRPr>
        </a:p>
        <a:p>
          <a:r>
            <a:rPr lang="en-US" sz="1150">
              <a:solidFill>
                <a:schemeClr val="dk1"/>
              </a:solidFill>
              <a:effectLst/>
              <a:latin typeface="+mn-lt"/>
              <a:ea typeface="+mn-ea"/>
              <a:cs typeface="+mn-cs"/>
            </a:rPr>
            <a:t>Next, enter your award amount. Since</a:t>
          </a:r>
          <a:r>
            <a:rPr lang="en-US" sz="1150" baseline="0">
              <a:solidFill>
                <a:schemeClr val="dk1"/>
              </a:solidFill>
              <a:effectLst/>
              <a:latin typeface="+mn-lt"/>
              <a:ea typeface="+mn-ea"/>
              <a:cs typeface="+mn-cs"/>
            </a:rPr>
            <a:t> no match is required, </a:t>
          </a:r>
          <a:r>
            <a:rPr lang="en-US" sz="1150">
              <a:solidFill>
                <a:schemeClr val="dk1"/>
              </a:solidFill>
              <a:effectLst/>
              <a:latin typeface="+mn-lt"/>
              <a:ea typeface="+mn-ea"/>
              <a:cs typeface="+mn-cs"/>
            </a:rPr>
            <a:t>the lines for</a:t>
          </a:r>
          <a:r>
            <a:rPr lang="en-US" sz="1150" baseline="0">
              <a:solidFill>
                <a:schemeClr val="dk1"/>
              </a:solidFill>
              <a:effectLst/>
              <a:latin typeface="+mn-lt"/>
              <a:ea typeface="+mn-ea"/>
              <a:cs typeface="+mn-cs"/>
            </a:rPr>
            <a:t> the</a:t>
          </a:r>
          <a:r>
            <a:rPr lang="en-US" sz="1150">
              <a:solidFill>
                <a:schemeClr val="dk1"/>
              </a:solidFill>
              <a:effectLst/>
              <a:latin typeface="+mn-lt"/>
              <a:ea typeface="+mn-ea"/>
              <a:cs typeface="+mn-cs"/>
            </a:rPr>
            <a:t> match amount and match percentage will remain at 0 and there is no need for you to indicate that a match waiver is in place or override the match percentage in cell “H10”. </a:t>
          </a:r>
        </a:p>
        <a:p>
          <a:endParaRPr lang="en-US" sz="1000">
            <a:effectLst/>
          </a:endParaRPr>
        </a:p>
        <a:p>
          <a:r>
            <a:rPr lang="en-US" sz="1150" b="1">
              <a:solidFill>
                <a:schemeClr val="dk1"/>
              </a:solidFill>
              <a:effectLst/>
              <a:latin typeface="+mn-lt"/>
              <a:ea typeface="+mn-ea"/>
              <a:cs typeface="+mn-cs"/>
            </a:rPr>
            <a:t>Step 2: </a:t>
          </a:r>
          <a:r>
            <a:rPr lang="en-US" sz="1150">
              <a:solidFill>
                <a:schemeClr val="dk1"/>
              </a:solidFill>
              <a:effectLst/>
              <a:latin typeface="+mn-lt"/>
              <a:ea typeface="+mn-ea"/>
              <a:cs typeface="+mn-cs"/>
            </a:rPr>
            <a:t>Select the reporting period (1</a:t>
          </a:r>
          <a:r>
            <a:rPr lang="en-US" sz="1150" baseline="30000">
              <a:solidFill>
                <a:schemeClr val="dk1"/>
              </a:solidFill>
              <a:effectLst/>
              <a:latin typeface="+mn-lt"/>
              <a:ea typeface="+mn-ea"/>
              <a:cs typeface="+mn-cs"/>
            </a:rPr>
            <a:t>st</a:t>
          </a:r>
          <a:r>
            <a:rPr lang="en-US" sz="1150">
              <a:solidFill>
                <a:schemeClr val="dk1"/>
              </a:solidFill>
              <a:effectLst/>
              <a:latin typeface="+mn-lt"/>
              <a:ea typeface="+mn-ea"/>
              <a:cs typeface="+mn-cs"/>
            </a:rPr>
            <a:t>, 2</a:t>
          </a:r>
          <a:r>
            <a:rPr lang="en-US" sz="1150" baseline="30000">
              <a:solidFill>
                <a:schemeClr val="dk1"/>
              </a:solidFill>
              <a:effectLst/>
              <a:latin typeface="+mn-lt"/>
              <a:ea typeface="+mn-ea"/>
              <a:cs typeface="+mn-cs"/>
            </a:rPr>
            <a:t>nd</a:t>
          </a:r>
          <a:r>
            <a:rPr lang="en-US" sz="1150">
              <a:solidFill>
                <a:schemeClr val="dk1"/>
              </a:solidFill>
              <a:effectLst/>
              <a:latin typeface="+mn-lt"/>
              <a:ea typeface="+mn-ea"/>
              <a:cs typeface="+mn-cs"/>
            </a:rPr>
            <a:t>, 3</a:t>
          </a:r>
          <a:r>
            <a:rPr lang="en-US" sz="1150" baseline="30000">
              <a:solidFill>
                <a:schemeClr val="dk1"/>
              </a:solidFill>
              <a:effectLst/>
              <a:latin typeface="+mn-lt"/>
              <a:ea typeface="+mn-ea"/>
              <a:cs typeface="+mn-cs"/>
            </a:rPr>
            <a:t>rd</a:t>
          </a:r>
          <a:r>
            <a:rPr lang="en-US" sz="1150">
              <a:solidFill>
                <a:schemeClr val="dk1"/>
              </a:solidFill>
              <a:effectLst/>
              <a:latin typeface="+mn-lt"/>
              <a:ea typeface="+mn-ea"/>
              <a:cs typeface="+mn-cs"/>
            </a:rPr>
            <a:t> or 4</a:t>
          </a:r>
          <a:r>
            <a:rPr lang="en-US" sz="1150" baseline="30000">
              <a:solidFill>
                <a:schemeClr val="dk1"/>
              </a:solidFill>
              <a:effectLst/>
              <a:latin typeface="+mn-lt"/>
              <a:ea typeface="+mn-ea"/>
              <a:cs typeface="+mn-cs"/>
            </a:rPr>
            <a:t>th</a:t>
          </a:r>
          <a:r>
            <a:rPr lang="en-US" sz="1150">
              <a:solidFill>
                <a:schemeClr val="dk1"/>
              </a:solidFill>
              <a:effectLst/>
              <a:latin typeface="+mn-lt"/>
              <a:ea typeface="+mn-ea"/>
              <a:cs typeface="+mn-cs"/>
            </a:rPr>
            <a:t>) from the dropdown menu and select the bubble to the right indicating whether this is an original, revised or closeout report:</a:t>
          </a:r>
        </a:p>
        <a:p>
          <a:endParaRPr lang="en-US" sz="1000">
            <a:effectLst/>
          </a:endParaRPr>
        </a:p>
        <a:p>
          <a:r>
            <a:rPr lang="en-US" sz="1150" b="1">
              <a:solidFill>
                <a:schemeClr val="dk1"/>
              </a:solidFill>
              <a:effectLst/>
              <a:latin typeface="+mn-lt"/>
              <a:ea typeface="+mn-ea"/>
              <a:cs typeface="+mn-cs"/>
            </a:rPr>
            <a:t>     Original:</a:t>
          </a:r>
          <a:r>
            <a:rPr lang="en-US" sz="1150">
              <a:solidFill>
                <a:schemeClr val="dk1"/>
              </a:solidFill>
              <a:effectLst/>
              <a:latin typeface="+mn-lt"/>
              <a:ea typeface="+mn-ea"/>
              <a:cs typeface="+mn-cs"/>
            </a:rPr>
            <a:t> this is used for the initial submission for each quarterly report. It’s</a:t>
          </a:r>
          <a:r>
            <a:rPr lang="en-US" sz="1150" baseline="0">
              <a:solidFill>
                <a:schemeClr val="dk1"/>
              </a:solidFill>
              <a:effectLst/>
              <a:latin typeface="+mn-lt"/>
              <a:ea typeface="+mn-ea"/>
              <a:cs typeface="+mn-cs"/>
            </a:rPr>
            <a:t> </a:t>
          </a:r>
          <a:r>
            <a:rPr lang="en-US" sz="1150">
              <a:solidFill>
                <a:schemeClr val="dk1"/>
              </a:solidFill>
              <a:effectLst/>
              <a:latin typeface="+mn-lt"/>
              <a:ea typeface="+mn-ea"/>
              <a:cs typeface="+mn-cs"/>
            </a:rPr>
            <a:t>expected that only the first, second and     </a:t>
          </a:r>
        </a:p>
        <a:p>
          <a:r>
            <a:rPr lang="en-US" sz="1150">
              <a:solidFill>
                <a:schemeClr val="dk1"/>
              </a:solidFill>
              <a:effectLst/>
              <a:latin typeface="+mn-lt"/>
              <a:ea typeface="+mn-ea"/>
              <a:cs typeface="+mn-cs"/>
            </a:rPr>
            <a:t>     third quarters will use the “original” bubble.</a:t>
          </a:r>
          <a:endParaRPr lang="en-US" sz="1150">
            <a:effectLst/>
          </a:endParaRPr>
        </a:p>
        <a:p>
          <a:endParaRPr lang="en-US" sz="1150" b="1">
            <a:solidFill>
              <a:schemeClr val="dk1"/>
            </a:solidFill>
            <a:effectLst/>
            <a:latin typeface="+mn-lt"/>
            <a:ea typeface="+mn-ea"/>
            <a:cs typeface="+mn-cs"/>
          </a:endParaRPr>
        </a:p>
        <a:p>
          <a:r>
            <a:rPr lang="en-US" sz="1150" b="1">
              <a:solidFill>
                <a:schemeClr val="dk1"/>
              </a:solidFill>
              <a:effectLst/>
              <a:latin typeface="+mn-lt"/>
              <a:ea typeface="+mn-ea"/>
              <a:cs typeface="+mn-cs"/>
            </a:rPr>
            <a:t>     Revised:</a:t>
          </a:r>
          <a:r>
            <a:rPr lang="en-US" sz="1150">
              <a:solidFill>
                <a:schemeClr val="dk1"/>
              </a:solidFill>
              <a:effectLst/>
              <a:latin typeface="+mn-lt"/>
              <a:ea typeface="+mn-ea"/>
              <a:cs typeface="+mn-cs"/>
            </a:rPr>
            <a:t> this option is only used when there’s a revision or correction to an original.</a:t>
          </a:r>
          <a:endParaRPr lang="en-US" sz="1150">
            <a:effectLst/>
          </a:endParaRPr>
        </a:p>
        <a:p>
          <a:endParaRPr lang="en-US" sz="1150" b="1">
            <a:solidFill>
              <a:schemeClr val="dk1"/>
            </a:solidFill>
            <a:effectLst/>
            <a:latin typeface="+mn-lt"/>
            <a:ea typeface="+mn-ea"/>
            <a:cs typeface="+mn-cs"/>
          </a:endParaRPr>
        </a:p>
        <a:p>
          <a:r>
            <a:rPr lang="en-US" sz="1150" b="1">
              <a:solidFill>
                <a:schemeClr val="dk1"/>
              </a:solidFill>
              <a:effectLst/>
              <a:latin typeface="+mn-lt"/>
              <a:ea typeface="+mn-ea"/>
              <a:cs typeface="+mn-cs"/>
            </a:rPr>
            <a:t>     Closeout:</a:t>
          </a:r>
          <a:r>
            <a:rPr lang="en-US" sz="1150">
              <a:solidFill>
                <a:schemeClr val="dk1"/>
              </a:solidFill>
              <a:effectLst/>
              <a:latin typeface="+mn-lt"/>
              <a:ea typeface="+mn-ea"/>
              <a:cs typeface="+mn-cs"/>
            </a:rPr>
            <a:t> this should only be selected for closeout purposes. In most cases the fourth quarter report will have </a:t>
          </a:r>
        </a:p>
        <a:p>
          <a:r>
            <a:rPr lang="en-US" sz="1150">
              <a:solidFill>
                <a:schemeClr val="dk1"/>
              </a:solidFill>
              <a:effectLst/>
              <a:latin typeface="+mn-lt"/>
              <a:ea typeface="+mn-ea"/>
              <a:cs typeface="+mn-cs"/>
            </a:rPr>
            <a:t>     “Closeout” selected to indicate there will be no further reporting and this subaward can be closed out. This option</a:t>
          </a:r>
          <a:r>
            <a:rPr lang="en-US" sz="1150" baseline="0">
              <a:solidFill>
                <a:schemeClr val="dk1"/>
              </a:solidFill>
              <a:effectLst/>
              <a:latin typeface="+mn-lt"/>
              <a:ea typeface="+mn-ea"/>
              <a:cs typeface="+mn-cs"/>
            </a:rPr>
            <a:t> </a:t>
          </a:r>
        </a:p>
        <a:p>
          <a:r>
            <a:rPr lang="en-US" sz="1150" baseline="0">
              <a:solidFill>
                <a:schemeClr val="dk1"/>
              </a:solidFill>
              <a:effectLst/>
              <a:latin typeface="+mn-lt"/>
              <a:ea typeface="+mn-ea"/>
              <a:cs typeface="+mn-cs"/>
            </a:rPr>
            <a:t>     should be  selected if the subaward is spent down before the fourth quarter.</a:t>
          </a:r>
        </a:p>
        <a:p>
          <a:endParaRPr lang="en-US" sz="1000">
            <a:effectLst/>
          </a:endParaRPr>
        </a:p>
        <a:p>
          <a:r>
            <a:rPr lang="en-US" sz="1150" b="1">
              <a:solidFill>
                <a:schemeClr val="dk1"/>
              </a:solidFill>
              <a:effectLst/>
              <a:latin typeface="+mn-lt"/>
              <a:ea typeface="+mn-ea"/>
              <a:cs typeface="+mn-cs"/>
            </a:rPr>
            <a:t>Step 3: </a:t>
          </a:r>
          <a:r>
            <a:rPr lang="en-US" sz="1150">
              <a:solidFill>
                <a:schemeClr val="dk1"/>
              </a:solidFill>
              <a:effectLst/>
              <a:latin typeface="+mn-lt"/>
              <a:ea typeface="+mn-ea"/>
              <a:cs typeface="+mn-cs"/>
            </a:rPr>
            <a:t>Enter your current budget cost categories on the left side “C” column. All budget revisions require an approved Budget Adjustment Request (BAR) before any changes can be made to the budget. If the cost categories do not balance with the award and match amounts the totals will appear red. Make sure your cost category totals do not appear in red. </a:t>
          </a:r>
        </a:p>
        <a:p>
          <a:endParaRPr lang="en-US" sz="1000">
            <a:effectLst/>
          </a:endParaRPr>
        </a:p>
        <a:p>
          <a:r>
            <a:rPr lang="en-US" sz="1150">
              <a:solidFill>
                <a:schemeClr val="dk1"/>
              </a:solidFill>
              <a:effectLst/>
              <a:latin typeface="+mn-lt"/>
              <a:ea typeface="+mn-ea"/>
              <a:cs typeface="+mn-cs"/>
            </a:rPr>
            <a:t>Next, enter your quarterly expenditures by each cost category for both subaward and match sections. Your match will combine cash and in-kind together and be reported by each cost category the same as your subaward expenditures. </a:t>
          </a:r>
        </a:p>
        <a:p>
          <a:endParaRPr lang="en-US" sz="1000">
            <a:effectLst/>
          </a:endParaRPr>
        </a:p>
        <a:p>
          <a:r>
            <a:rPr lang="en-US" sz="1150" b="1">
              <a:solidFill>
                <a:schemeClr val="dk1"/>
              </a:solidFill>
              <a:effectLst/>
              <a:latin typeface="+mn-lt"/>
              <a:ea typeface="+mn-ea"/>
              <a:cs typeface="+mn-cs"/>
            </a:rPr>
            <a:t>FYI</a:t>
          </a:r>
          <a:r>
            <a:rPr lang="en-US" sz="1150">
              <a:solidFill>
                <a:schemeClr val="dk1"/>
              </a:solidFill>
              <a:effectLst/>
              <a:latin typeface="+mn-lt"/>
              <a:ea typeface="+mn-ea"/>
              <a:cs typeface="+mn-cs"/>
            </a:rPr>
            <a:t>: the year-to-date totals will drop the pennies and round to the nearest dollar. </a:t>
          </a:r>
        </a:p>
        <a:p>
          <a:endParaRPr lang="en-US" sz="1000">
            <a:effectLst/>
          </a:endParaRPr>
        </a:p>
        <a:p>
          <a:r>
            <a:rPr lang="en-US" sz="1150" b="1">
              <a:solidFill>
                <a:schemeClr val="dk1"/>
              </a:solidFill>
              <a:effectLst/>
              <a:latin typeface="+mn-lt"/>
              <a:ea typeface="+mn-ea"/>
              <a:cs typeface="+mn-cs"/>
            </a:rPr>
            <a:t>Step 4: </a:t>
          </a:r>
          <a:r>
            <a:rPr lang="en-US" sz="1150">
              <a:solidFill>
                <a:schemeClr val="dk1"/>
              </a:solidFill>
              <a:effectLst/>
              <a:latin typeface="+mn-lt"/>
              <a:ea typeface="+mn-ea"/>
              <a:cs typeface="+mn-cs"/>
            </a:rPr>
            <a:t>The CDVSA is monitoring spending by each quarterly period and expects to see spending be close to quarterly expectations: 1</a:t>
          </a:r>
          <a:r>
            <a:rPr lang="en-US" sz="1150" baseline="30000">
              <a:solidFill>
                <a:schemeClr val="dk1"/>
              </a:solidFill>
              <a:effectLst/>
              <a:latin typeface="+mn-lt"/>
              <a:ea typeface="+mn-ea"/>
              <a:cs typeface="+mn-cs"/>
            </a:rPr>
            <a:t>st</a:t>
          </a:r>
          <a:r>
            <a:rPr lang="en-US" sz="1150">
              <a:solidFill>
                <a:schemeClr val="dk1"/>
              </a:solidFill>
              <a:effectLst/>
              <a:latin typeface="+mn-lt"/>
              <a:ea typeface="+mn-ea"/>
              <a:cs typeface="+mn-cs"/>
            </a:rPr>
            <a:t> Quarter = 25%, 2</a:t>
          </a:r>
          <a:r>
            <a:rPr lang="en-US" sz="1150" baseline="30000">
              <a:solidFill>
                <a:schemeClr val="dk1"/>
              </a:solidFill>
              <a:effectLst/>
              <a:latin typeface="+mn-lt"/>
              <a:ea typeface="+mn-ea"/>
              <a:cs typeface="+mn-cs"/>
            </a:rPr>
            <a:t>nd</a:t>
          </a:r>
          <a:r>
            <a:rPr lang="en-US" sz="1150">
              <a:solidFill>
                <a:schemeClr val="dk1"/>
              </a:solidFill>
              <a:effectLst/>
              <a:latin typeface="+mn-lt"/>
              <a:ea typeface="+mn-ea"/>
              <a:cs typeface="+mn-cs"/>
            </a:rPr>
            <a:t> Quarter = 50%, 3</a:t>
          </a:r>
          <a:r>
            <a:rPr lang="en-US" sz="1150" baseline="30000">
              <a:solidFill>
                <a:schemeClr val="dk1"/>
              </a:solidFill>
              <a:effectLst/>
              <a:latin typeface="+mn-lt"/>
              <a:ea typeface="+mn-ea"/>
              <a:cs typeface="+mn-cs"/>
            </a:rPr>
            <a:t>rd</a:t>
          </a:r>
          <a:r>
            <a:rPr lang="en-US" sz="1150">
              <a:solidFill>
                <a:schemeClr val="dk1"/>
              </a:solidFill>
              <a:effectLst/>
              <a:latin typeface="+mn-lt"/>
              <a:ea typeface="+mn-ea"/>
              <a:cs typeface="+mn-cs"/>
            </a:rPr>
            <a:t> Quarter = 75%.</a:t>
          </a:r>
        </a:p>
        <a:p>
          <a:endParaRPr lang="en-US" sz="1000">
            <a:effectLst/>
          </a:endParaRPr>
        </a:p>
        <a:p>
          <a:r>
            <a:rPr lang="en-US" sz="1150" b="1">
              <a:solidFill>
                <a:schemeClr val="dk1"/>
              </a:solidFill>
              <a:effectLst/>
              <a:latin typeface="+mn-lt"/>
              <a:ea typeface="+mn-ea"/>
              <a:cs typeface="+mn-cs"/>
            </a:rPr>
            <a:t>Additional explanation is required if spending is 10% or more over or under quarterly expectations</a:t>
          </a:r>
          <a:r>
            <a:rPr lang="en-US" sz="1150">
              <a:solidFill>
                <a:schemeClr val="dk1"/>
              </a:solidFill>
              <a:effectLst/>
              <a:latin typeface="+mn-lt"/>
              <a:ea typeface="+mn-ea"/>
              <a:cs typeface="+mn-cs"/>
            </a:rPr>
            <a:t>. For example, if only 40% (or less) of your subaward is spent by the end of the second quarter then additional explanation is needed explaining how your program plans to spend these funds by the end of the performance period (June 30th). Examples may include encumbered obligations, future training, or overhead costs that are only paid annually. Please provide specifics. </a:t>
          </a:r>
        </a:p>
        <a:p>
          <a:endParaRPr lang="en-US" sz="1000">
            <a:effectLst/>
          </a:endParaRPr>
        </a:p>
        <a:p>
          <a:r>
            <a:rPr lang="en-US" sz="1150">
              <a:solidFill>
                <a:schemeClr val="dk1"/>
              </a:solidFill>
              <a:effectLst/>
              <a:latin typeface="+mn-lt"/>
              <a:ea typeface="+mn-ea"/>
              <a:cs typeface="+mn-cs"/>
            </a:rPr>
            <a:t>If you determine you’ll be unable to spend down the entire subaward by the end of the performance period (June 30</a:t>
          </a:r>
          <a:r>
            <a:rPr lang="en-US" sz="1150" baseline="30000">
              <a:solidFill>
                <a:schemeClr val="dk1"/>
              </a:solidFill>
              <a:effectLst/>
              <a:latin typeface="+mn-lt"/>
              <a:ea typeface="+mn-ea"/>
              <a:cs typeface="+mn-cs"/>
            </a:rPr>
            <a:t>th</a:t>
          </a:r>
          <a:r>
            <a:rPr lang="en-US" sz="1150">
              <a:solidFill>
                <a:schemeClr val="dk1"/>
              </a:solidFill>
              <a:effectLst/>
              <a:latin typeface="+mn-lt"/>
              <a:ea typeface="+mn-ea"/>
              <a:cs typeface="+mn-cs"/>
            </a:rPr>
            <a:t>) you must provide an amount that can be de-obligated. An additional tab is provided if more space is needed for narrative.</a:t>
          </a:r>
        </a:p>
        <a:p>
          <a:endParaRPr lang="en-US" sz="1000">
            <a:effectLst/>
          </a:endParaRPr>
        </a:p>
        <a:p>
          <a:r>
            <a:rPr lang="en-US" sz="1150" b="1">
              <a:solidFill>
                <a:schemeClr val="dk1"/>
              </a:solidFill>
              <a:effectLst/>
              <a:latin typeface="+mn-lt"/>
              <a:ea typeface="+mn-ea"/>
              <a:cs typeface="+mn-cs"/>
            </a:rPr>
            <a:t>Tip:</a:t>
          </a:r>
          <a:r>
            <a:rPr lang="en-US" sz="1150">
              <a:solidFill>
                <a:schemeClr val="dk1"/>
              </a:solidFill>
              <a:effectLst/>
              <a:latin typeface="+mn-lt"/>
              <a:ea typeface="+mn-ea"/>
              <a:cs typeface="+mn-cs"/>
            </a:rPr>
            <a:t> use Alt+Enter to add another text line in the narrative. </a:t>
          </a:r>
        </a:p>
        <a:p>
          <a:endParaRPr lang="en-US" sz="1000">
            <a:effectLst/>
          </a:endParaRPr>
        </a:p>
        <a:p>
          <a:r>
            <a:rPr lang="en-US" sz="1150" b="1">
              <a:solidFill>
                <a:schemeClr val="dk1"/>
              </a:solidFill>
              <a:effectLst/>
              <a:latin typeface="+mn-lt"/>
              <a:ea typeface="+mn-ea"/>
              <a:cs typeface="+mn-cs"/>
            </a:rPr>
            <a:t>Step 5:</a:t>
          </a:r>
          <a:r>
            <a:rPr lang="en-US" sz="1150" b="0" baseline="0">
              <a:solidFill>
                <a:schemeClr val="dk1"/>
              </a:solidFill>
              <a:effectLst/>
              <a:latin typeface="+mn-lt"/>
              <a:ea typeface="+mn-ea"/>
              <a:cs typeface="+mn-cs"/>
            </a:rPr>
            <a:t> </a:t>
          </a:r>
          <a:r>
            <a:rPr lang="en-US" sz="1150">
              <a:solidFill>
                <a:schemeClr val="dk1"/>
              </a:solidFill>
              <a:effectLst/>
              <a:latin typeface="+mn-lt"/>
              <a:ea typeface="+mn-ea"/>
              <a:cs typeface="+mn-cs"/>
            </a:rPr>
            <a:t>The Quarterly Financial Report is ready to be printed, signed and dated by an Authorized Official. Only an approved Authorized Official’s signature will be accepted; approved signers are those identified on the Authorizing Official Reporting Form. The completed Quarterly Financial Report is then scanned and emailed to </a:t>
          </a:r>
          <a:r>
            <a:rPr lang="en-US" sz="1150" b="1" baseline="0">
              <a:solidFill>
                <a:srgbClr val="0070C0"/>
              </a:solidFill>
              <a:effectLst/>
              <a:latin typeface="+mn-lt"/>
              <a:ea typeface="+mn-ea"/>
              <a:cs typeface="+mn-cs"/>
            </a:rPr>
            <a:t>CDVSA.grants@alaska.gov</a:t>
          </a:r>
          <a:r>
            <a:rPr lang="en-US" sz="1150">
              <a:solidFill>
                <a:schemeClr val="dk1"/>
              </a:solidFill>
              <a:effectLst/>
              <a:latin typeface="+mn-lt"/>
              <a:ea typeface="+mn-ea"/>
              <a:cs typeface="+mn-cs"/>
            </a:rPr>
            <a:t>. </a:t>
          </a:r>
          <a:endParaRPr lang="en-US" sz="1150">
            <a:effectLst/>
          </a:endParaRPr>
        </a:p>
        <a:p>
          <a:endParaRPr lang="en-US" sz="1000"/>
        </a:p>
        <a:p>
          <a:pPr marL="0" marR="0" lvl="0" indent="0" defTabSz="914400" eaLnBrk="1" fontAlgn="auto" latinLnBrk="0" hangingPunct="1">
            <a:lnSpc>
              <a:spcPct val="100000"/>
            </a:lnSpc>
            <a:spcBef>
              <a:spcPts val="0"/>
            </a:spcBef>
            <a:spcAft>
              <a:spcPts val="0"/>
            </a:spcAft>
            <a:buClrTx/>
            <a:buSzTx/>
            <a:buFontTx/>
            <a:buNone/>
            <a:tabLst/>
            <a:defRPr/>
          </a:pPr>
          <a:r>
            <a:rPr lang="en-US" sz="1150" b="1">
              <a:solidFill>
                <a:schemeClr val="dk1"/>
              </a:solidFill>
              <a:effectLst/>
              <a:latin typeface="+mn-lt"/>
              <a:ea typeface="+mn-ea"/>
              <a:cs typeface="+mn-cs"/>
            </a:rPr>
            <a:t>NOTE 1:</a:t>
          </a:r>
          <a:r>
            <a:rPr lang="en-US" sz="1150">
              <a:solidFill>
                <a:schemeClr val="dk1"/>
              </a:solidFill>
              <a:effectLst/>
              <a:latin typeface="+mn-lt"/>
              <a:ea typeface="+mn-ea"/>
              <a:cs typeface="+mn-cs"/>
            </a:rPr>
            <a:t> This Quarterly Financial Report (QFR) is password protected and it will need to have the macros enabled to work properly. The blue sections are fields that can be typed in to and once something is entered the blue should go away.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50" b="1">
              <a:solidFill>
                <a:schemeClr val="dk1"/>
              </a:solidFill>
              <a:effectLst/>
              <a:latin typeface="+mn-lt"/>
              <a:ea typeface="+mn-ea"/>
              <a:cs typeface="+mn-cs"/>
            </a:rPr>
            <a:t>NOTE 2:</a:t>
          </a:r>
          <a:r>
            <a:rPr lang="en-US" sz="1150">
              <a:solidFill>
                <a:schemeClr val="dk1"/>
              </a:solidFill>
              <a:effectLst/>
              <a:latin typeface="+mn-lt"/>
              <a:ea typeface="+mn-ea"/>
              <a:cs typeface="+mn-cs"/>
            </a:rPr>
            <a:t> This Quarterly Financial Report (QFR) will also be used as part of your scheduled Financial Desk Review. It is important to have your source documentation supporting this quarterly financial report readily available upon request from CDVSA.   </a:t>
          </a:r>
          <a:endParaRPr lang="en-US" sz="1150">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695325</xdr:colOff>
          <xdr:row>9</xdr:row>
          <xdr:rowOff>190500</xdr:rowOff>
        </xdr:from>
        <xdr:to>
          <xdr:col>5</xdr:col>
          <xdr:colOff>352425</xdr:colOff>
          <xdr:row>12</xdr:row>
          <xdr:rowOff>47625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10</xdr:row>
          <xdr:rowOff>9525</xdr:rowOff>
        </xdr:from>
        <xdr:to>
          <xdr:col>7</xdr:col>
          <xdr:colOff>295275</xdr:colOff>
          <xdr:row>12</xdr:row>
          <xdr:rowOff>38100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657225</xdr:colOff>
          <xdr:row>10</xdr:row>
          <xdr:rowOff>47625</xdr:rowOff>
        </xdr:from>
        <xdr:to>
          <xdr:col>10</xdr:col>
          <xdr:colOff>257175</xdr:colOff>
          <xdr:row>12</xdr:row>
          <xdr:rowOff>28575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24703</xdr:colOff>
      <xdr:row>9</xdr:row>
      <xdr:rowOff>86809</xdr:rowOff>
    </xdr:from>
    <xdr:to>
      <xdr:col>9</xdr:col>
      <xdr:colOff>291248</xdr:colOff>
      <xdr:row>10</xdr:row>
      <xdr:rowOff>10764</xdr:rowOff>
    </xdr:to>
    <xdr:sp macro="" textlink="">
      <xdr:nvSpPr>
        <xdr:cNvPr id="2" name="Arrow: Left 1">
          <a:extLst>
            <a:ext uri="{FF2B5EF4-FFF2-40B4-BE49-F238E27FC236}">
              <a16:creationId xmlns:a16="http://schemas.microsoft.com/office/drawing/2014/main" id="{00000000-0008-0000-0100-000002000000}"/>
            </a:ext>
          </a:extLst>
        </xdr:cNvPr>
        <xdr:cNvSpPr/>
      </xdr:nvSpPr>
      <xdr:spPr>
        <a:xfrm>
          <a:off x="5739703" y="1155468"/>
          <a:ext cx="391996" cy="11445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2:J62"/>
  <sheetViews>
    <sheetView view="pageBreakPreview" zoomScale="90" zoomScaleNormal="100" zoomScaleSheetLayoutView="90" zoomScalePageLayoutView="90" workbookViewId="0">
      <selection activeCell="P21" sqref="P21"/>
    </sheetView>
  </sheetViews>
  <sheetFormatPr defaultRowHeight="15" x14ac:dyDescent="0.25"/>
  <cols>
    <col min="2" max="10" width="12.5703125" customWidth="1"/>
  </cols>
  <sheetData>
    <row r="2" spans="2:10" ht="15" customHeight="1" x14ac:dyDescent="0.25">
      <c r="B2" s="63" t="s">
        <v>57</v>
      </c>
      <c r="C2" s="63"/>
      <c r="D2" s="63"/>
      <c r="E2" s="63"/>
      <c r="F2" s="63"/>
      <c r="G2" s="63"/>
      <c r="H2" s="63"/>
      <c r="I2" s="63"/>
      <c r="J2" s="63"/>
    </row>
    <row r="3" spans="2:10" x14ac:dyDescent="0.25">
      <c r="B3" s="63"/>
      <c r="C3" s="63"/>
      <c r="D3" s="63"/>
      <c r="E3" s="63"/>
      <c r="F3" s="63"/>
      <c r="G3" s="63"/>
      <c r="H3" s="63"/>
      <c r="I3" s="63"/>
      <c r="J3" s="63"/>
    </row>
    <row r="4" spans="2:10" x14ac:dyDescent="0.25">
      <c r="B4" s="63"/>
      <c r="C4" s="63"/>
      <c r="D4" s="63"/>
      <c r="E4" s="63"/>
      <c r="F4" s="63"/>
      <c r="G4" s="63"/>
      <c r="H4" s="63"/>
      <c r="I4" s="63"/>
      <c r="J4" s="63"/>
    </row>
    <row r="5" spans="2:10" x14ac:dyDescent="0.25">
      <c r="B5" s="63"/>
      <c r="C5" s="63"/>
      <c r="D5" s="63"/>
      <c r="E5" s="63"/>
      <c r="F5" s="63"/>
      <c r="G5" s="63"/>
      <c r="H5" s="63"/>
      <c r="I5" s="63"/>
      <c r="J5" s="63"/>
    </row>
    <row r="6" spans="2:10" x14ac:dyDescent="0.25">
      <c r="B6" s="63"/>
      <c r="C6" s="63"/>
      <c r="D6" s="63"/>
      <c r="E6" s="63"/>
      <c r="F6" s="63"/>
      <c r="G6" s="63"/>
      <c r="H6" s="63"/>
      <c r="I6" s="63"/>
      <c r="J6" s="63"/>
    </row>
    <row r="7" spans="2:10" x14ac:dyDescent="0.25">
      <c r="B7" s="63"/>
      <c r="C7" s="63"/>
      <c r="D7" s="63"/>
      <c r="E7" s="63"/>
      <c r="F7" s="63"/>
      <c r="G7" s="63"/>
      <c r="H7" s="63"/>
      <c r="I7" s="63"/>
      <c r="J7" s="63"/>
    </row>
    <row r="8" spans="2:10" x14ac:dyDescent="0.25">
      <c r="B8" s="63"/>
      <c r="C8" s="63"/>
      <c r="D8" s="63"/>
      <c r="E8" s="63"/>
      <c r="F8" s="63"/>
      <c r="G8" s="63"/>
      <c r="H8" s="63"/>
      <c r="I8" s="63"/>
      <c r="J8" s="63"/>
    </row>
    <row r="9" spans="2:10" x14ac:dyDescent="0.25">
      <c r="B9" s="63"/>
      <c r="C9" s="63"/>
      <c r="D9" s="63"/>
      <c r="E9" s="63"/>
      <c r="F9" s="63"/>
      <c r="G9" s="63"/>
      <c r="H9" s="63"/>
      <c r="I9" s="63"/>
      <c r="J9" s="63"/>
    </row>
    <row r="10" spans="2:10" x14ac:dyDescent="0.25">
      <c r="B10" s="63"/>
      <c r="C10" s="63"/>
      <c r="D10" s="63"/>
      <c r="E10" s="63"/>
      <c r="F10" s="63"/>
      <c r="G10" s="63"/>
      <c r="H10" s="63"/>
      <c r="I10" s="63"/>
      <c r="J10" s="63"/>
    </row>
    <row r="11" spans="2:10" x14ac:dyDescent="0.25">
      <c r="B11" s="63"/>
      <c r="C11" s="63"/>
      <c r="D11" s="63"/>
      <c r="E11" s="63"/>
      <c r="F11" s="63"/>
      <c r="G11" s="63"/>
      <c r="H11" s="63"/>
      <c r="I11" s="63"/>
      <c r="J11" s="63"/>
    </row>
    <row r="12" spans="2:10" x14ac:dyDescent="0.25">
      <c r="B12" s="63"/>
      <c r="C12" s="63"/>
      <c r="D12" s="63"/>
      <c r="E12" s="63"/>
      <c r="F12" s="63"/>
      <c r="G12" s="63"/>
      <c r="H12" s="63"/>
      <c r="I12" s="63"/>
      <c r="J12" s="63"/>
    </row>
    <row r="13" spans="2:10" x14ac:dyDescent="0.25">
      <c r="B13" s="63"/>
      <c r="C13" s="63"/>
      <c r="D13" s="63"/>
      <c r="E13" s="63"/>
      <c r="F13" s="63"/>
      <c r="G13" s="63"/>
      <c r="H13" s="63"/>
      <c r="I13" s="63"/>
      <c r="J13" s="63"/>
    </row>
    <row r="14" spans="2:10" x14ac:dyDescent="0.25">
      <c r="B14" s="63"/>
      <c r="C14" s="63"/>
      <c r="D14" s="63"/>
      <c r="E14" s="63"/>
      <c r="F14" s="63"/>
      <c r="G14" s="63"/>
      <c r="H14" s="63"/>
      <c r="I14" s="63"/>
      <c r="J14" s="63"/>
    </row>
    <row r="15" spans="2:10" x14ac:dyDescent="0.25">
      <c r="B15" s="63"/>
      <c r="C15" s="63"/>
      <c r="D15" s="63"/>
      <c r="E15" s="63"/>
      <c r="F15" s="63"/>
      <c r="G15" s="63"/>
      <c r="H15" s="63"/>
      <c r="I15" s="63"/>
      <c r="J15" s="63"/>
    </row>
    <row r="16" spans="2:10" x14ac:dyDescent="0.25">
      <c r="B16" s="63"/>
      <c r="C16" s="63"/>
      <c r="D16" s="63"/>
      <c r="E16" s="63"/>
      <c r="F16" s="63"/>
      <c r="G16" s="63"/>
      <c r="H16" s="63"/>
      <c r="I16" s="63"/>
      <c r="J16" s="63"/>
    </row>
    <row r="17" spans="2:10" x14ac:dyDescent="0.25">
      <c r="B17" s="63"/>
      <c r="C17" s="63"/>
      <c r="D17" s="63"/>
      <c r="E17" s="63"/>
      <c r="F17" s="63"/>
      <c r="G17" s="63"/>
      <c r="H17" s="63"/>
      <c r="I17" s="63"/>
      <c r="J17" s="63"/>
    </row>
    <row r="18" spans="2:10" x14ac:dyDescent="0.25">
      <c r="B18" s="63"/>
      <c r="C18" s="63"/>
      <c r="D18" s="63"/>
      <c r="E18" s="63"/>
      <c r="F18" s="63"/>
      <c r="G18" s="63"/>
      <c r="H18" s="63"/>
      <c r="I18" s="63"/>
      <c r="J18" s="63"/>
    </row>
    <row r="19" spans="2:10" x14ac:dyDescent="0.25">
      <c r="B19" s="63"/>
      <c r="C19" s="63"/>
      <c r="D19" s="63"/>
      <c r="E19" s="63"/>
      <c r="F19" s="63"/>
      <c r="G19" s="63"/>
      <c r="H19" s="63"/>
      <c r="I19" s="63"/>
      <c r="J19" s="63"/>
    </row>
    <row r="20" spans="2:10" x14ac:dyDescent="0.25">
      <c r="B20" s="63"/>
      <c r="C20" s="63"/>
      <c r="D20" s="63"/>
      <c r="E20" s="63"/>
      <c r="F20" s="63"/>
      <c r="G20" s="63"/>
      <c r="H20" s="63"/>
      <c r="I20" s="63"/>
      <c r="J20" s="63"/>
    </row>
    <row r="21" spans="2:10" x14ac:dyDescent="0.25">
      <c r="B21" s="63"/>
      <c r="C21" s="63"/>
      <c r="D21" s="63"/>
      <c r="E21" s="63"/>
      <c r="F21" s="63"/>
      <c r="G21" s="63"/>
      <c r="H21" s="63"/>
      <c r="I21" s="63"/>
      <c r="J21" s="63"/>
    </row>
    <row r="22" spans="2:10" x14ac:dyDescent="0.25">
      <c r="B22" s="63"/>
      <c r="C22" s="63"/>
      <c r="D22" s="63"/>
      <c r="E22" s="63"/>
      <c r="F22" s="63"/>
      <c r="G22" s="63"/>
      <c r="H22" s="63"/>
      <c r="I22" s="63"/>
      <c r="J22" s="63"/>
    </row>
    <row r="23" spans="2:10" x14ac:dyDescent="0.25">
      <c r="B23" s="63"/>
      <c r="C23" s="63"/>
      <c r="D23" s="63"/>
      <c r="E23" s="63"/>
      <c r="F23" s="63"/>
      <c r="G23" s="63"/>
      <c r="H23" s="63"/>
      <c r="I23" s="63"/>
      <c r="J23" s="63"/>
    </row>
    <row r="24" spans="2:10" x14ac:dyDescent="0.25">
      <c r="B24" s="63"/>
      <c r="C24" s="63"/>
      <c r="D24" s="63"/>
      <c r="E24" s="63"/>
      <c r="F24" s="63"/>
      <c r="G24" s="63"/>
      <c r="H24" s="63"/>
      <c r="I24" s="63"/>
      <c r="J24" s="63"/>
    </row>
    <row r="25" spans="2:10" x14ac:dyDescent="0.25">
      <c r="B25" s="63"/>
      <c r="C25" s="63"/>
      <c r="D25" s="63"/>
      <c r="E25" s="63"/>
      <c r="F25" s="63"/>
      <c r="G25" s="63"/>
      <c r="H25" s="63"/>
      <c r="I25" s="63"/>
      <c r="J25" s="63"/>
    </row>
    <row r="26" spans="2:10" x14ac:dyDescent="0.25">
      <c r="B26" s="63"/>
      <c r="C26" s="63"/>
      <c r="D26" s="63"/>
      <c r="E26" s="63"/>
      <c r="F26" s="63"/>
      <c r="G26" s="63"/>
      <c r="H26" s="63"/>
      <c r="I26" s="63"/>
      <c r="J26" s="63"/>
    </row>
    <row r="27" spans="2:10" x14ac:dyDescent="0.25">
      <c r="B27" s="63"/>
      <c r="C27" s="63"/>
      <c r="D27" s="63"/>
      <c r="E27" s="63"/>
      <c r="F27" s="63"/>
      <c r="G27" s="63"/>
      <c r="H27" s="63"/>
      <c r="I27" s="63"/>
      <c r="J27" s="63"/>
    </row>
    <row r="28" spans="2:10" x14ac:dyDescent="0.25">
      <c r="B28" s="63"/>
      <c r="C28" s="63"/>
      <c r="D28" s="63"/>
      <c r="E28" s="63"/>
      <c r="F28" s="63"/>
      <c r="G28" s="63"/>
      <c r="H28" s="63"/>
      <c r="I28" s="63"/>
      <c r="J28" s="63"/>
    </row>
    <row r="29" spans="2:10" x14ac:dyDescent="0.25">
      <c r="B29" s="63"/>
      <c r="C29" s="63"/>
      <c r="D29" s="63"/>
      <c r="E29" s="63"/>
      <c r="F29" s="63"/>
      <c r="G29" s="63"/>
      <c r="H29" s="63"/>
      <c r="I29" s="63"/>
      <c r="J29" s="63"/>
    </row>
    <row r="30" spans="2:10" x14ac:dyDescent="0.25">
      <c r="B30" s="63"/>
      <c r="C30" s="63"/>
      <c r="D30" s="63"/>
      <c r="E30" s="63"/>
      <c r="F30" s="63"/>
      <c r="G30" s="63"/>
      <c r="H30" s="63"/>
      <c r="I30" s="63"/>
      <c r="J30" s="63"/>
    </row>
    <row r="31" spans="2:10" x14ac:dyDescent="0.25">
      <c r="B31" s="63"/>
      <c r="C31" s="63"/>
      <c r="D31" s="63"/>
      <c r="E31" s="63"/>
      <c r="F31" s="63"/>
      <c r="G31" s="63"/>
      <c r="H31" s="63"/>
      <c r="I31" s="63"/>
      <c r="J31" s="63"/>
    </row>
    <row r="32" spans="2:10" x14ac:dyDescent="0.25">
      <c r="B32" s="63"/>
      <c r="C32" s="63"/>
      <c r="D32" s="63"/>
      <c r="E32" s="63"/>
      <c r="F32" s="63"/>
      <c r="G32" s="63"/>
      <c r="H32" s="63"/>
      <c r="I32" s="63"/>
      <c r="J32" s="63"/>
    </row>
    <row r="33" spans="2:10" x14ac:dyDescent="0.25">
      <c r="B33" s="63"/>
      <c r="C33" s="63"/>
      <c r="D33" s="63"/>
      <c r="E33" s="63"/>
      <c r="F33" s="63"/>
      <c r="G33" s="63"/>
      <c r="H33" s="63"/>
      <c r="I33" s="63"/>
      <c r="J33" s="63"/>
    </row>
    <row r="34" spans="2:10" x14ac:dyDescent="0.25">
      <c r="B34" s="63"/>
      <c r="C34" s="63"/>
      <c r="D34" s="63"/>
      <c r="E34" s="63"/>
      <c r="F34" s="63"/>
      <c r="G34" s="63"/>
      <c r="H34" s="63"/>
      <c r="I34" s="63"/>
      <c r="J34" s="63"/>
    </row>
    <row r="35" spans="2:10" x14ac:dyDescent="0.25">
      <c r="B35" s="63"/>
      <c r="C35" s="63"/>
      <c r="D35" s="63"/>
      <c r="E35" s="63"/>
      <c r="F35" s="63"/>
      <c r="G35" s="63"/>
      <c r="H35" s="63"/>
      <c r="I35" s="63"/>
      <c r="J35" s="63"/>
    </row>
    <row r="36" spans="2:10" x14ac:dyDescent="0.25">
      <c r="B36" s="63"/>
      <c r="C36" s="63"/>
      <c r="D36" s="63"/>
      <c r="E36" s="63"/>
      <c r="F36" s="63"/>
      <c r="G36" s="63"/>
      <c r="H36" s="63"/>
      <c r="I36" s="63"/>
      <c r="J36" s="63"/>
    </row>
    <row r="37" spans="2:10" x14ac:dyDescent="0.25">
      <c r="B37" s="63"/>
      <c r="C37" s="63"/>
      <c r="D37" s="63"/>
      <c r="E37" s="63"/>
      <c r="F37" s="63"/>
      <c r="G37" s="63"/>
      <c r="H37" s="63"/>
      <c r="I37" s="63"/>
      <c r="J37" s="63"/>
    </row>
    <row r="38" spans="2:10" x14ac:dyDescent="0.25">
      <c r="B38" s="63"/>
      <c r="C38" s="63"/>
      <c r="D38" s="63"/>
      <c r="E38" s="63"/>
      <c r="F38" s="63"/>
      <c r="G38" s="63"/>
      <c r="H38" s="63"/>
      <c r="I38" s="63"/>
      <c r="J38" s="63"/>
    </row>
    <row r="39" spans="2:10" x14ac:dyDescent="0.25">
      <c r="B39" s="63"/>
      <c r="C39" s="63"/>
      <c r="D39" s="63"/>
      <c r="E39" s="63"/>
      <c r="F39" s="63"/>
      <c r="G39" s="63"/>
      <c r="H39" s="63"/>
      <c r="I39" s="63"/>
      <c r="J39" s="63"/>
    </row>
    <row r="40" spans="2:10" x14ac:dyDescent="0.25">
      <c r="B40" s="63"/>
      <c r="C40" s="63"/>
      <c r="D40" s="63"/>
      <c r="E40" s="63"/>
      <c r="F40" s="63"/>
      <c r="G40" s="63"/>
      <c r="H40" s="63"/>
      <c r="I40" s="63"/>
      <c r="J40" s="63"/>
    </row>
    <row r="41" spans="2:10" x14ac:dyDescent="0.25">
      <c r="B41" s="63"/>
      <c r="C41" s="63"/>
      <c r="D41" s="63"/>
      <c r="E41" s="63"/>
      <c r="F41" s="63"/>
      <c r="G41" s="63"/>
      <c r="H41" s="63"/>
      <c r="I41" s="63"/>
      <c r="J41" s="63"/>
    </row>
    <row r="42" spans="2:10" x14ac:dyDescent="0.25">
      <c r="B42" s="63"/>
      <c r="C42" s="63"/>
      <c r="D42" s="63"/>
      <c r="E42" s="63"/>
      <c r="F42" s="63"/>
      <c r="G42" s="63"/>
      <c r="H42" s="63"/>
      <c r="I42" s="63"/>
      <c r="J42" s="63"/>
    </row>
    <row r="43" spans="2:10" x14ac:dyDescent="0.25">
      <c r="B43" s="63"/>
      <c r="C43" s="63"/>
      <c r="D43" s="63"/>
      <c r="E43" s="63"/>
      <c r="F43" s="63"/>
      <c r="G43" s="63"/>
      <c r="H43" s="63"/>
      <c r="I43" s="63"/>
      <c r="J43" s="63"/>
    </row>
    <row r="44" spans="2:10" x14ac:dyDescent="0.25">
      <c r="B44" s="63"/>
      <c r="C44" s="63"/>
      <c r="D44" s="63"/>
      <c r="E44" s="63"/>
      <c r="F44" s="63"/>
      <c r="G44" s="63"/>
      <c r="H44" s="63"/>
      <c r="I44" s="63"/>
      <c r="J44" s="63"/>
    </row>
    <row r="45" spans="2:10" x14ac:dyDescent="0.25">
      <c r="B45" s="63"/>
      <c r="C45" s="63"/>
      <c r="D45" s="63"/>
      <c r="E45" s="63"/>
      <c r="F45" s="63"/>
      <c r="G45" s="63"/>
      <c r="H45" s="63"/>
      <c r="I45" s="63"/>
      <c r="J45" s="63"/>
    </row>
    <row r="46" spans="2:10" x14ac:dyDescent="0.25">
      <c r="B46" s="63"/>
      <c r="C46" s="63"/>
      <c r="D46" s="63"/>
      <c r="E46" s="63"/>
      <c r="F46" s="63"/>
      <c r="G46" s="63"/>
      <c r="H46" s="63"/>
      <c r="I46" s="63"/>
      <c r="J46" s="63"/>
    </row>
    <row r="47" spans="2:10" x14ac:dyDescent="0.25">
      <c r="B47" s="63"/>
      <c r="C47" s="63"/>
      <c r="D47" s="63"/>
      <c r="E47" s="63"/>
      <c r="F47" s="63"/>
      <c r="G47" s="63"/>
      <c r="H47" s="63"/>
      <c r="I47" s="63"/>
      <c r="J47" s="63"/>
    </row>
    <row r="48" spans="2:10" x14ac:dyDescent="0.25">
      <c r="B48" s="63"/>
      <c r="C48" s="63"/>
      <c r="D48" s="63"/>
      <c r="E48" s="63"/>
      <c r="F48" s="63"/>
      <c r="G48" s="63"/>
      <c r="H48" s="63"/>
      <c r="I48" s="63"/>
      <c r="J48" s="63"/>
    </row>
    <row r="49" spans="2:10" x14ac:dyDescent="0.25">
      <c r="B49" s="63"/>
      <c r="C49" s="63"/>
      <c r="D49" s="63"/>
      <c r="E49" s="63"/>
      <c r="F49" s="63"/>
      <c r="G49" s="63"/>
      <c r="H49" s="63"/>
      <c r="I49" s="63"/>
      <c r="J49" s="63"/>
    </row>
    <row r="50" spans="2:10" x14ac:dyDescent="0.25">
      <c r="B50" s="63"/>
      <c r="C50" s="63"/>
      <c r="D50" s="63"/>
      <c r="E50" s="63"/>
      <c r="F50" s="63"/>
      <c r="G50" s="63"/>
      <c r="H50" s="63"/>
      <c r="I50" s="63"/>
      <c r="J50" s="63"/>
    </row>
    <row r="51" spans="2:10" x14ac:dyDescent="0.25">
      <c r="B51" s="63"/>
      <c r="C51" s="63"/>
      <c r="D51" s="63"/>
      <c r="E51" s="63"/>
      <c r="F51" s="63"/>
      <c r="G51" s="63"/>
      <c r="H51" s="63"/>
      <c r="I51" s="63"/>
      <c r="J51" s="63"/>
    </row>
    <row r="52" spans="2:10" x14ac:dyDescent="0.25">
      <c r="B52" s="63"/>
      <c r="C52" s="63"/>
      <c r="D52" s="63"/>
      <c r="E52" s="63"/>
      <c r="F52" s="63"/>
      <c r="G52" s="63"/>
      <c r="H52" s="63"/>
      <c r="I52" s="63"/>
      <c r="J52" s="63"/>
    </row>
    <row r="53" spans="2:10" x14ac:dyDescent="0.25">
      <c r="B53" s="63"/>
      <c r="C53" s="63"/>
      <c r="D53" s="63"/>
      <c r="E53" s="63"/>
      <c r="F53" s="63"/>
      <c r="G53" s="63"/>
      <c r="H53" s="63"/>
      <c r="I53" s="63"/>
      <c r="J53" s="63"/>
    </row>
    <row r="54" spans="2:10" x14ac:dyDescent="0.25">
      <c r="B54" s="63"/>
      <c r="C54" s="63"/>
      <c r="D54" s="63"/>
      <c r="E54" s="63"/>
      <c r="F54" s="63"/>
      <c r="G54" s="63"/>
      <c r="H54" s="63"/>
      <c r="I54" s="63"/>
      <c r="J54" s="63"/>
    </row>
    <row r="55" spans="2:10" x14ac:dyDescent="0.25">
      <c r="B55" s="63"/>
      <c r="C55" s="63"/>
      <c r="D55" s="63"/>
      <c r="E55" s="63"/>
      <c r="F55" s="63"/>
      <c r="G55" s="63"/>
      <c r="H55" s="63"/>
      <c r="I55" s="63"/>
      <c r="J55" s="63"/>
    </row>
    <row r="56" spans="2:10" x14ac:dyDescent="0.25">
      <c r="B56" s="63"/>
      <c r="C56" s="63"/>
      <c r="D56" s="63"/>
      <c r="E56" s="63"/>
      <c r="F56" s="63"/>
      <c r="G56" s="63"/>
      <c r="H56" s="63"/>
      <c r="I56" s="63"/>
      <c r="J56" s="63"/>
    </row>
    <row r="57" spans="2:10" x14ac:dyDescent="0.25">
      <c r="B57" s="63"/>
      <c r="C57" s="63"/>
      <c r="D57" s="63"/>
      <c r="E57" s="63"/>
      <c r="F57" s="63"/>
      <c r="G57" s="63"/>
      <c r="H57" s="63"/>
      <c r="I57" s="63"/>
      <c r="J57" s="63"/>
    </row>
    <row r="58" spans="2:10" x14ac:dyDescent="0.25">
      <c r="B58" s="63"/>
      <c r="C58" s="63"/>
      <c r="D58" s="63"/>
      <c r="E58" s="63"/>
      <c r="F58" s="63"/>
      <c r="G58" s="63"/>
      <c r="H58" s="63"/>
      <c r="I58" s="63"/>
      <c r="J58" s="63"/>
    </row>
    <row r="59" spans="2:10" x14ac:dyDescent="0.25">
      <c r="B59" s="63"/>
      <c r="C59" s="63"/>
      <c r="D59" s="63"/>
      <c r="E59" s="63"/>
      <c r="F59" s="63"/>
      <c r="G59" s="63"/>
      <c r="H59" s="63"/>
      <c r="I59" s="63"/>
      <c r="J59" s="63"/>
    </row>
    <row r="60" spans="2:10" x14ac:dyDescent="0.25">
      <c r="B60" s="63"/>
      <c r="C60" s="63"/>
      <c r="D60" s="63"/>
      <c r="E60" s="63"/>
      <c r="F60" s="63"/>
      <c r="G60" s="63"/>
      <c r="H60" s="63"/>
      <c r="I60" s="63"/>
      <c r="J60" s="63"/>
    </row>
    <row r="61" spans="2:10" x14ac:dyDescent="0.25">
      <c r="B61" s="63"/>
      <c r="C61" s="63"/>
      <c r="D61" s="63"/>
      <c r="E61" s="63"/>
      <c r="F61" s="63"/>
      <c r="G61" s="63"/>
      <c r="H61" s="63"/>
      <c r="I61" s="63"/>
      <c r="J61" s="63"/>
    </row>
    <row r="62" spans="2:10" x14ac:dyDescent="0.25">
      <c r="B62" s="63"/>
      <c r="C62" s="63"/>
      <c r="D62" s="63"/>
      <c r="E62" s="63"/>
      <c r="F62" s="63"/>
      <c r="G62" s="63"/>
      <c r="H62" s="63"/>
      <c r="I62" s="63"/>
      <c r="J62" s="63"/>
    </row>
  </sheetData>
  <sheetProtection algorithmName="SHA-512" hashValue="DNFuqi/ODsMmiBpBDwJjFobmvzQSgaPAekmug8l0SLDRn/AeebwrRIbBwWrQkwVKujew5Vf5yHHSWcIiK//ICw==" saltValue="Xb0hX4ykQSA5On2z5urDZA==" spinCount="100000" sheet="1" objects="1" scenarios="1"/>
  <mergeCells count="1">
    <mergeCell ref="B2:J62"/>
  </mergeCells>
  <printOptions horizontalCentered="1"/>
  <pageMargins left="0.5" right="0.5" top="0.5" bottom="0.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R54"/>
  <sheetViews>
    <sheetView tabSelected="1" view="pageLayout" zoomScaleNormal="115" zoomScaleSheetLayoutView="90" workbookViewId="0">
      <selection activeCell="C2" sqref="C2:K2"/>
    </sheetView>
  </sheetViews>
  <sheetFormatPr defaultColWidth="8.5703125" defaultRowHeight="15" x14ac:dyDescent="0.25"/>
  <cols>
    <col min="1" max="1" width="1.5703125" style="36" customWidth="1"/>
    <col min="2" max="2" width="17" style="36" bestFit="1" customWidth="1"/>
    <col min="3" max="3" width="10.5703125" style="36" customWidth="1"/>
    <col min="4" max="4" width="1.5703125" style="36" customWidth="1"/>
    <col min="5" max="8" width="12.42578125" style="36" customWidth="1"/>
    <col min="9" max="9" width="1.5703125" style="36" customWidth="1"/>
    <col min="10" max="11" width="10.5703125" style="36" customWidth="1"/>
    <col min="12" max="12" width="1.5703125" style="36" customWidth="1"/>
    <col min="13" max="14" width="12.42578125" style="36" hidden="1" customWidth="1"/>
    <col min="15" max="16384" width="8.5703125" style="36"/>
  </cols>
  <sheetData>
    <row r="1" spans="1:18" ht="5.0999999999999996" customHeight="1" x14ac:dyDescent="0.25">
      <c r="A1" s="5"/>
      <c r="B1" s="5"/>
      <c r="C1" s="5"/>
      <c r="D1" s="5"/>
      <c r="E1" s="5"/>
      <c r="F1" s="5"/>
      <c r="G1" s="5"/>
      <c r="H1" s="5"/>
      <c r="I1" s="5"/>
      <c r="J1" s="5"/>
      <c r="K1" s="5"/>
      <c r="L1" s="5"/>
    </row>
    <row r="2" spans="1:18" x14ac:dyDescent="0.25">
      <c r="A2" s="73" t="s">
        <v>1</v>
      </c>
      <c r="B2" s="73"/>
      <c r="C2" s="75" t="s">
        <v>80</v>
      </c>
      <c r="D2" s="75"/>
      <c r="E2" s="75"/>
      <c r="F2" s="75"/>
      <c r="G2" s="75"/>
      <c r="H2" s="75"/>
      <c r="I2" s="75"/>
      <c r="J2" s="75"/>
      <c r="K2" s="75"/>
      <c r="L2" s="5"/>
    </row>
    <row r="3" spans="1:18" ht="5.0999999999999996" customHeight="1" x14ac:dyDescent="0.25">
      <c r="A3" s="7"/>
      <c r="B3" s="7"/>
      <c r="C3" s="5"/>
      <c r="D3" s="5"/>
      <c r="E3" s="5"/>
      <c r="F3" s="5"/>
      <c r="G3" s="5"/>
      <c r="H3" s="5"/>
      <c r="I3" s="5"/>
      <c r="J3" s="5"/>
      <c r="K3" s="5"/>
      <c r="L3" s="5"/>
    </row>
    <row r="4" spans="1:18" x14ac:dyDescent="0.25">
      <c r="A4" s="73" t="s">
        <v>0</v>
      </c>
      <c r="B4" s="73"/>
      <c r="C4" s="65"/>
      <c r="D4" s="65"/>
      <c r="E4" s="65"/>
      <c r="F4" s="64" t="s">
        <v>44</v>
      </c>
      <c r="G4" s="64"/>
      <c r="H4" s="65" t="s">
        <v>182</v>
      </c>
      <c r="I4" s="65"/>
      <c r="J4" s="65"/>
      <c r="K4" s="65"/>
      <c r="L4" s="5"/>
      <c r="M4" s="36" t="s">
        <v>21</v>
      </c>
      <c r="N4" s="36" t="s">
        <v>22</v>
      </c>
    </row>
    <row r="5" spans="1:18" ht="5.0999999999999996" customHeight="1" x14ac:dyDescent="0.25">
      <c r="A5" s="7"/>
      <c r="B5" s="7"/>
      <c r="C5" s="5"/>
      <c r="D5" s="5"/>
      <c r="E5" s="5"/>
      <c r="F5" s="5"/>
      <c r="G5" s="5"/>
      <c r="H5" s="5"/>
      <c r="I5" s="5"/>
      <c r="J5" s="5"/>
      <c r="K5" s="5"/>
      <c r="L5" s="5"/>
    </row>
    <row r="6" spans="1:18" ht="15" customHeight="1" thickBot="1" x14ac:dyDescent="0.3">
      <c r="A6" s="73" t="s">
        <v>39</v>
      </c>
      <c r="B6" s="73"/>
      <c r="C6" s="74">
        <f>VLOOKUP('QFR Report'!$H$4,'FUND TABLE'!1:18,6,FALSE)</f>
        <v>0</v>
      </c>
      <c r="D6" s="74"/>
      <c r="E6" s="74"/>
      <c r="F6" s="73" t="s">
        <v>16</v>
      </c>
      <c r="G6" s="73"/>
      <c r="H6" s="46">
        <f>VLOOKUP('QFR Report'!$H$4,'FUND TABLE'!1:18,3,FALSE)</f>
        <v>0</v>
      </c>
      <c r="I6" s="6"/>
      <c r="J6" s="49" t="s">
        <v>14</v>
      </c>
      <c r="K6" s="47">
        <f>VLOOKUP('QFR Report'!$H$4,'FUND TABLE'!1:18,5,FALSE)</f>
        <v>0</v>
      </c>
      <c r="L6" s="5"/>
    </row>
    <row r="7" spans="1:18" ht="5.0999999999999996" customHeight="1" x14ac:dyDescent="0.25">
      <c r="A7" s="7"/>
      <c r="B7" s="7"/>
      <c r="C7" s="5"/>
      <c r="D7" s="5"/>
      <c r="E7" s="5"/>
      <c r="F7" s="5"/>
      <c r="G7" s="5"/>
      <c r="H7" s="5"/>
      <c r="I7" s="5"/>
      <c r="J7" s="67" t="s">
        <v>207</v>
      </c>
      <c r="K7" s="68"/>
      <c r="L7" s="5"/>
    </row>
    <row r="8" spans="1:18" ht="15" customHeight="1" x14ac:dyDescent="0.25">
      <c r="A8" s="73" t="s">
        <v>15</v>
      </c>
      <c r="B8" s="73"/>
      <c r="C8" s="66"/>
      <c r="D8" s="66"/>
      <c r="E8" s="66"/>
      <c r="F8" s="64" t="s">
        <v>40</v>
      </c>
      <c r="G8" s="64"/>
      <c r="H8" s="54" t="s">
        <v>42</v>
      </c>
      <c r="I8" s="6"/>
      <c r="J8" s="69"/>
      <c r="K8" s="70"/>
      <c r="L8" s="5"/>
      <c r="M8" s="56">
        <f>C8*H10</f>
        <v>0</v>
      </c>
      <c r="N8" s="56">
        <f>ROUND(M8,0)</f>
        <v>0</v>
      </c>
    </row>
    <row r="9" spans="1:18" ht="5.0999999999999996" customHeight="1" x14ac:dyDescent="0.25">
      <c r="A9" s="7"/>
      <c r="B9" s="7"/>
      <c r="C9" s="5"/>
      <c r="D9" s="5"/>
      <c r="E9" s="5"/>
      <c r="F9" s="5"/>
      <c r="G9" s="5"/>
      <c r="H9" s="5"/>
      <c r="I9" s="5"/>
      <c r="J9" s="69"/>
      <c r="K9" s="70"/>
      <c r="L9" s="5"/>
    </row>
    <row r="10" spans="1:18" ht="15" customHeight="1" x14ac:dyDescent="0.25">
      <c r="A10" s="73" t="s">
        <v>17</v>
      </c>
      <c r="B10" s="73"/>
      <c r="C10" s="76">
        <f>N8</f>
        <v>0</v>
      </c>
      <c r="D10" s="76"/>
      <c r="E10" s="76"/>
      <c r="F10" s="6"/>
      <c r="G10" s="49" t="s">
        <v>36</v>
      </c>
      <c r="H10" s="45">
        <f>VLOOKUP('QFR Report'!$H$4,'FUND TABLE'!1:18,4,FALSE)</f>
        <v>0</v>
      </c>
      <c r="I10" s="6"/>
      <c r="J10" s="69"/>
      <c r="K10" s="70"/>
      <c r="L10" s="5"/>
    </row>
    <row r="11" spans="1:18" ht="5.0999999999999996" customHeight="1" thickBot="1" x14ac:dyDescent="0.3">
      <c r="A11" s="7"/>
      <c r="B11" s="7"/>
      <c r="C11" s="5"/>
      <c r="D11" s="5"/>
      <c r="E11" s="5"/>
      <c r="F11" s="5"/>
      <c r="G11" s="5"/>
      <c r="H11" s="5"/>
      <c r="I11" s="5"/>
      <c r="J11" s="71"/>
      <c r="K11" s="72"/>
      <c r="L11" s="5"/>
    </row>
    <row r="12" spans="1:18" x14ac:dyDescent="0.25">
      <c r="A12" s="73" t="s">
        <v>48</v>
      </c>
      <c r="B12" s="73"/>
      <c r="C12" s="55" t="s">
        <v>223</v>
      </c>
      <c r="D12" s="6"/>
      <c r="E12" s="8" t="s">
        <v>18</v>
      </c>
      <c r="F12" s="5"/>
      <c r="G12" s="8" t="s">
        <v>19</v>
      </c>
      <c r="H12" s="5"/>
      <c r="I12" s="5"/>
      <c r="J12" s="8" t="s">
        <v>72</v>
      </c>
      <c r="K12" s="5"/>
      <c r="L12" s="5"/>
    </row>
    <row r="13" spans="1:18" ht="5.0999999999999996" customHeight="1" x14ac:dyDescent="0.25">
      <c r="A13" s="5"/>
      <c r="B13" s="5"/>
      <c r="C13" s="5"/>
      <c r="D13" s="5"/>
      <c r="E13" s="5"/>
      <c r="F13" s="5"/>
      <c r="G13" s="5"/>
      <c r="H13" s="5"/>
      <c r="I13" s="5"/>
      <c r="J13" s="5"/>
      <c r="K13" s="5"/>
      <c r="L13" s="5"/>
    </row>
    <row r="14" spans="1:18" ht="5.0999999999999996" customHeight="1" thickBot="1" x14ac:dyDescent="0.3">
      <c r="A14" s="5"/>
      <c r="B14" s="5"/>
      <c r="C14" s="5"/>
      <c r="D14" s="5"/>
      <c r="E14" s="5"/>
      <c r="F14" s="5"/>
      <c r="G14" s="5"/>
      <c r="H14" s="5"/>
      <c r="I14" s="5"/>
      <c r="J14" s="5"/>
      <c r="K14" s="5"/>
      <c r="L14" s="5"/>
      <c r="P14" s="57"/>
      <c r="Q14" s="57"/>
      <c r="R14" s="57"/>
    </row>
    <row r="15" spans="1:18" ht="30" customHeight="1" thickBot="1" x14ac:dyDescent="0.3">
      <c r="A15" s="10"/>
      <c r="B15" s="98" t="s">
        <v>56</v>
      </c>
      <c r="C15" s="106" t="s">
        <v>25</v>
      </c>
      <c r="D15" s="77"/>
      <c r="E15" s="11" t="s">
        <v>209</v>
      </c>
      <c r="F15" s="9" t="s">
        <v>2</v>
      </c>
      <c r="G15" s="9" t="s">
        <v>55</v>
      </c>
      <c r="H15" s="12" t="s">
        <v>3</v>
      </c>
      <c r="I15" s="77"/>
      <c r="J15" s="102" t="s">
        <v>23</v>
      </c>
      <c r="K15" s="104" t="s">
        <v>24</v>
      </c>
      <c r="L15" s="5"/>
      <c r="P15" s="58"/>
      <c r="Q15" s="58"/>
      <c r="R15" s="57"/>
    </row>
    <row r="16" spans="1:18" ht="15.75" thickBot="1" x14ac:dyDescent="0.3">
      <c r="A16" s="10"/>
      <c r="B16" s="98"/>
      <c r="C16" s="107"/>
      <c r="D16" s="78"/>
      <c r="E16" s="80" t="s">
        <v>37</v>
      </c>
      <c r="F16" s="80"/>
      <c r="G16" s="80"/>
      <c r="H16" s="80"/>
      <c r="I16" s="78"/>
      <c r="J16" s="103"/>
      <c r="K16" s="105"/>
      <c r="L16" s="5"/>
      <c r="P16" s="58"/>
      <c r="Q16" s="58"/>
      <c r="R16" s="57"/>
    </row>
    <row r="17" spans="1:18" x14ac:dyDescent="0.25">
      <c r="A17" s="5"/>
      <c r="B17" s="5" t="s">
        <v>4</v>
      </c>
      <c r="C17" s="44">
        <v>0</v>
      </c>
      <c r="D17" s="78"/>
      <c r="E17" s="38">
        <v>0</v>
      </c>
      <c r="F17" s="39">
        <v>0</v>
      </c>
      <c r="G17" s="39">
        <v>0</v>
      </c>
      <c r="H17" s="40">
        <v>0</v>
      </c>
      <c r="I17" s="78"/>
      <c r="J17" s="13">
        <f t="shared" ref="J17:J23" si="0">E17+F17+G17+H17</f>
        <v>0</v>
      </c>
      <c r="K17" s="14">
        <f t="shared" ref="K17:K24" si="1">IFERROR(J17/C17,0)</f>
        <v>0</v>
      </c>
      <c r="L17" s="5"/>
      <c r="P17" s="57"/>
      <c r="Q17" s="57"/>
      <c r="R17" s="57"/>
    </row>
    <row r="18" spans="1:18" x14ac:dyDescent="0.25">
      <c r="A18" s="5"/>
      <c r="B18" s="5" t="s">
        <v>5</v>
      </c>
      <c r="C18" s="44">
        <v>0</v>
      </c>
      <c r="D18" s="78"/>
      <c r="E18" s="41">
        <v>0</v>
      </c>
      <c r="F18" s="42">
        <v>0</v>
      </c>
      <c r="G18" s="42">
        <v>0</v>
      </c>
      <c r="H18" s="43">
        <v>0</v>
      </c>
      <c r="I18" s="78"/>
      <c r="J18" s="13">
        <f t="shared" si="0"/>
        <v>0</v>
      </c>
      <c r="K18" s="14">
        <f t="shared" si="1"/>
        <v>0</v>
      </c>
      <c r="L18" s="5"/>
      <c r="N18" s="59"/>
      <c r="O18" s="59"/>
      <c r="P18" s="60"/>
      <c r="Q18" s="57"/>
      <c r="R18" s="57"/>
    </row>
    <row r="19" spans="1:18" x14ac:dyDescent="0.25">
      <c r="A19" s="5"/>
      <c r="B19" s="5" t="s">
        <v>6</v>
      </c>
      <c r="C19" s="44"/>
      <c r="D19" s="78"/>
      <c r="E19" s="41">
        <v>0</v>
      </c>
      <c r="F19" s="42">
        <v>0</v>
      </c>
      <c r="G19" s="42">
        <v>0</v>
      </c>
      <c r="H19" s="43">
        <v>0</v>
      </c>
      <c r="I19" s="78"/>
      <c r="J19" s="13">
        <f t="shared" si="0"/>
        <v>0</v>
      </c>
      <c r="K19" s="14">
        <f t="shared" si="1"/>
        <v>0</v>
      </c>
      <c r="L19" s="5"/>
      <c r="N19" s="59"/>
      <c r="O19" s="59"/>
      <c r="P19" s="60"/>
      <c r="Q19" s="57"/>
      <c r="R19" s="57"/>
    </row>
    <row r="20" spans="1:18" x14ac:dyDescent="0.25">
      <c r="A20" s="5"/>
      <c r="B20" s="5" t="s">
        <v>7</v>
      </c>
      <c r="C20" s="44">
        <v>0</v>
      </c>
      <c r="D20" s="78"/>
      <c r="E20" s="41">
        <v>0</v>
      </c>
      <c r="F20" s="42">
        <v>0</v>
      </c>
      <c r="G20" s="42">
        <v>0</v>
      </c>
      <c r="H20" s="43">
        <v>0</v>
      </c>
      <c r="I20" s="78"/>
      <c r="J20" s="13">
        <f t="shared" si="0"/>
        <v>0</v>
      </c>
      <c r="K20" s="14">
        <f t="shared" si="1"/>
        <v>0</v>
      </c>
      <c r="L20" s="5"/>
      <c r="N20" s="59"/>
      <c r="P20" s="57"/>
      <c r="Q20" s="57"/>
      <c r="R20" s="57"/>
    </row>
    <row r="21" spans="1:18" x14ac:dyDescent="0.25">
      <c r="A21" s="5"/>
      <c r="B21" s="5" t="s">
        <v>8</v>
      </c>
      <c r="C21" s="44">
        <v>0</v>
      </c>
      <c r="D21" s="78"/>
      <c r="E21" s="41">
        <v>0</v>
      </c>
      <c r="F21" s="42">
        <v>0</v>
      </c>
      <c r="G21" s="42">
        <v>0</v>
      </c>
      <c r="H21" s="43">
        <v>0</v>
      </c>
      <c r="I21" s="78"/>
      <c r="J21" s="13">
        <f t="shared" si="0"/>
        <v>0</v>
      </c>
      <c r="K21" s="14">
        <f t="shared" si="1"/>
        <v>0</v>
      </c>
      <c r="L21" s="5"/>
      <c r="P21" s="57"/>
      <c r="Q21" s="57"/>
      <c r="R21" s="57"/>
    </row>
    <row r="22" spans="1:18" x14ac:dyDescent="0.25">
      <c r="A22" s="5"/>
      <c r="B22" s="5" t="s">
        <v>9</v>
      </c>
      <c r="C22" s="44">
        <v>0</v>
      </c>
      <c r="D22" s="78"/>
      <c r="E22" s="41">
        <v>0</v>
      </c>
      <c r="F22" s="42">
        <v>0</v>
      </c>
      <c r="G22" s="42">
        <v>0</v>
      </c>
      <c r="H22" s="43">
        <v>0</v>
      </c>
      <c r="I22" s="78"/>
      <c r="J22" s="13">
        <f t="shared" si="0"/>
        <v>0</v>
      </c>
      <c r="K22" s="14">
        <f t="shared" si="1"/>
        <v>0</v>
      </c>
      <c r="L22" s="5"/>
      <c r="P22" s="57"/>
      <c r="Q22" s="57"/>
      <c r="R22" s="57"/>
    </row>
    <row r="23" spans="1:18" x14ac:dyDescent="0.25">
      <c r="A23" s="5"/>
      <c r="B23" s="5" t="s">
        <v>10</v>
      </c>
      <c r="C23" s="44">
        <v>0</v>
      </c>
      <c r="D23" s="78"/>
      <c r="E23" s="41">
        <v>0</v>
      </c>
      <c r="F23" s="42">
        <v>0</v>
      </c>
      <c r="G23" s="42">
        <v>0</v>
      </c>
      <c r="H23" s="43">
        <v>0</v>
      </c>
      <c r="I23" s="78"/>
      <c r="J23" s="13">
        <f t="shared" si="0"/>
        <v>0</v>
      </c>
      <c r="K23" s="14">
        <f t="shared" si="1"/>
        <v>0</v>
      </c>
      <c r="L23" s="5"/>
      <c r="P23" s="57"/>
      <c r="Q23" s="57"/>
      <c r="R23" s="57"/>
    </row>
    <row r="24" spans="1:18" x14ac:dyDescent="0.25">
      <c r="A24" s="5"/>
      <c r="B24" s="15" t="s">
        <v>13</v>
      </c>
      <c r="C24" s="16">
        <f>SUM(C17:C23)</f>
        <v>0</v>
      </c>
      <c r="D24" s="78"/>
      <c r="E24" s="17">
        <f>SUM(E17:E23)</f>
        <v>0</v>
      </c>
      <c r="F24" s="18">
        <f>SUM(F17:F23)</f>
        <v>0</v>
      </c>
      <c r="G24" s="18">
        <f>SUM(G17:G23)</f>
        <v>0</v>
      </c>
      <c r="H24" s="19">
        <f>SUM(H17:H23)</f>
        <v>0</v>
      </c>
      <c r="I24" s="78"/>
      <c r="J24" s="20">
        <f>SUM(J17:J23)</f>
        <v>0</v>
      </c>
      <c r="K24" s="14">
        <f t="shared" si="1"/>
        <v>0</v>
      </c>
      <c r="L24" s="5"/>
      <c r="P24" s="57"/>
      <c r="Q24" s="57"/>
      <c r="R24" s="57"/>
    </row>
    <row r="25" spans="1:18" ht="5.0999999999999996" customHeight="1" thickBot="1" x14ac:dyDescent="0.3">
      <c r="A25" s="5"/>
      <c r="B25" s="5"/>
      <c r="C25" s="21"/>
      <c r="D25" s="78"/>
      <c r="E25" s="22"/>
      <c r="F25" s="22"/>
      <c r="G25" s="22"/>
      <c r="H25" s="22"/>
      <c r="I25" s="78"/>
      <c r="J25" s="22"/>
      <c r="K25" s="23"/>
      <c r="L25" s="5"/>
      <c r="P25" s="57"/>
      <c r="Q25" s="57"/>
      <c r="R25" s="57"/>
    </row>
    <row r="26" spans="1:18" ht="15.75" thickBot="1" x14ac:dyDescent="0.3">
      <c r="A26" s="24"/>
      <c r="B26" s="50" t="s">
        <v>49</v>
      </c>
      <c r="C26" s="25" t="s">
        <v>20</v>
      </c>
      <c r="D26" s="78"/>
      <c r="E26" s="81" t="s">
        <v>38</v>
      </c>
      <c r="F26" s="81"/>
      <c r="G26" s="81"/>
      <c r="H26" s="81"/>
      <c r="I26" s="78"/>
      <c r="J26" s="26" t="s">
        <v>11</v>
      </c>
      <c r="K26" s="27" t="s">
        <v>12</v>
      </c>
      <c r="L26" s="5"/>
      <c r="P26" s="60"/>
      <c r="Q26" s="60"/>
      <c r="R26" s="57"/>
    </row>
    <row r="27" spans="1:18" x14ac:dyDescent="0.25">
      <c r="A27" s="5"/>
      <c r="B27" s="5" t="s">
        <v>4</v>
      </c>
      <c r="C27" s="44">
        <v>0</v>
      </c>
      <c r="D27" s="78"/>
      <c r="E27" s="38">
        <v>0</v>
      </c>
      <c r="F27" s="39">
        <v>0</v>
      </c>
      <c r="G27" s="39">
        <v>0</v>
      </c>
      <c r="H27" s="40">
        <v>0</v>
      </c>
      <c r="I27" s="78"/>
      <c r="J27" s="28">
        <f t="shared" ref="J27:J33" si="2">E27+F27+G27+H27</f>
        <v>0</v>
      </c>
      <c r="K27" s="29">
        <f t="shared" ref="K27:K34" si="3">IFERROR(J27/C27,0)</f>
        <v>0</v>
      </c>
      <c r="L27" s="5"/>
      <c r="P27" s="57"/>
      <c r="Q27" s="57"/>
      <c r="R27" s="57"/>
    </row>
    <row r="28" spans="1:18" x14ac:dyDescent="0.25">
      <c r="A28" s="5"/>
      <c r="B28" s="5" t="s">
        <v>5</v>
      </c>
      <c r="C28" s="44">
        <v>0</v>
      </c>
      <c r="D28" s="78"/>
      <c r="E28" s="41">
        <v>0</v>
      </c>
      <c r="F28" s="42">
        <v>0</v>
      </c>
      <c r="G28" s="42">
        <v>0</v>
      </c>
      <c r="H28" s="43">
        <v>0</v>
      </c>
      <c r="I28" s="78"/>
      <c r="J28" s="28">
        <f t="shared" si="2"/>
        <v>0</v>
      </c>
      <c r="K28" s="29">
        <f t="shared" si="3"/>
        <v>0</v>
      </c>
      <c r="L28" s="5"/>
      <c r="P28" s="57"/>
      <c r="Q28" s="57"/>
      <c r="R28" s="57"/>
    </row>
    <row r="29" spans="1:18" x14ac:dyDescent="0.25">
      <c r="A29" s="5"/>
      <c r="B29" s="5" t="s">
        <v>6</v>
      </c>
      <c r="C29" s="44">
        <v>0</v>
      </c>
      <c r="D29" s="78"/>
      <c r="E29" s="41">
        <v>0</v>
      </c>
      <c r="F29" s="42">
        <v>0</v>
      </c>
      <c r="G29" s="42">
        <v>0</v>
      </c>
      <c r="H29" s="43">
        <v>0</v>
      </c>
      <c r="I29" s="78"/>
      <c r="J29" s="28">
        <f t="shared" si="2"/>
        <v>0</v>
      </c>
      <c r="K29" s="29">
        <f t="shared" si="3"/>
        <v>0</v>
      </c>
      <c r="L29" s="5"/>
      <c r="P29" s="57"/>
      <c r="Q29" s="57"/>
      <c r="R29" s="57"/>
    </row>
    <row r="30" spans="1:18" x14ac:dyDescent="0.25">
      <c r="A30" s="5"/>
      <c r="B30" s="5" t="s">
        <v>7</v>
      </c>
      <c r="C30" s="44">
        <v>0</v>
      </c>
      <c r="D30" s="78"/>
      <c r="E30" s="41">
        <v>0</v>
      </c>
      <c r="F30" s="42">
        <v>0</v>
      </c>
      <c r="G30" s="42">
        <v>0</v>
      </c>
      <c r="H30" s="43">
        <v>0</v>
      </c>
      <c r="I30" s="78"/>
      <c r="J30" s="28">
        <f t="shared" si="2"/>
        <v>0</v>
      </c>
      <c r="K30" s="29">
        <f t="shared" si="3"/>
        <v>0</v>
      </c>
      <c r="L30" s="5"/>
      <c r="P30" s="57"/>
      <c r="Q30" s="57"/>
      <c r="R30" s="57"/>
    </row>
    <row r="31" spans="1:18" x14ac:dyDescent="0.25">
      <c r="A31" s="5"/>
      <c r="B31" s="5" t="s">
        <v>8</v>
      </c>
      <c r="C31" s="44">
        <v>0</v>
      </c>
      <c r="D31" s="78"/>
      <c r="E31" s="41">
        <v>0</v>
      </c>
      <c r="F31" s="42">
        <v>0</v>
      </c>
      <c r="G31" s="42">
        <v>0</v>
      </c>
      <c r="H31" s="43">
        <v>0</v>
      </c>
      <c r="I31" s="78"/>
      <c r="J31" s="28">
        <f t="shared" si="2"/>
        <v>0</v>
      </c>
      <c r="K31" s="29">
        <f t="shared" si="3"/>
        <v>0</v>
      </c>
      <c r="L31" s="5"/>
      <c r="P31" s="57"/>
      <c r="Q31" s="57"/>
      <c r="R31" s="57"/>
    </row>
    <row r="32" spans="1:18" x14ac:dyDescent="0.25">
      <c r="A32" s="5"/>
      <c r="B32" s="5" t="s">
        <v>9</v>
      </c>
      <c r="C32" s="44">
        <v>0</v>
      </c>
      <c r="D32" s="78"/>
      <c r="E32" s="41">
        <v>0</v>
      </c>
      <c r="F32" s="42">
        <v>0</v>
      </c>
      <c r="G32" s="42">
        <v>0</v>
      </c>
      <c r="H32" s="43">
        <v>0</v>
      </c>
      <c r="I32" s="78"/>
      <c r="J32" s="28">
        <f t="shared" si="2"/>
        <v>0</v>
      </c>
      <c r="K32" s="29">
        <f t="shared" si="3"/>
        <v>0</v>
      </c>
      <c r="L32" s="5"/>
      <c r="P32" s="57"/>
      <c r="Q32" s="57"/>
      <c r="R32" s="57"/>
    </row>
    <row r="33" spans="1:12" x14ac:dyDescent="0.25">
      <c r="A33" s="5"/>
      <c r="B33" s="5" t="s">
        <v>10</v>
      </c>
      <c r="C33" s="44">
        <v>0</v>
      </c>
      <c r="D33" s="78"/>
      <c r="E33" s="41">
        <v>0</v>
      </c>
      <c r="F33" s="42">
        <v>0</v>
      </c>
      <c r="G33" s="42">
        <v>0</v>
      </c>
      <c r="H33" s="43">
        <v>0</v>
      </c>
      <c r="I33" s="78"/>
      <c r="J33" s="28">
        <f t="shared" si="2"/>
        <v>0</v>
      </c>
      <c r="K33" s="29">
        <f t="shared" si="3"/>
        <v>0</v>
      </c>
      <c r="L33" s="5"/>
    </row>
    <row r="34" spans="1:12" ht="15.75" thickBot="1" x14ac:dyDescent="0.3">
      <c r="A34" s="5"/>
      <c r="B34" s="15" t="s">
        <v>13</v>
      </c>
      <c r="C34" s="30">
        <f>SUM(C27:C33)</f>
        <v>0</v>
      </c>
      <c r="D34" s="79"/>
      <c r="E34" s="31">
        <f>SUM(E27:E33)</f>
        <v>0</v>
      </c>
      <c r="F34" s="32">
        <f>SUM(F27:F33)</f>
        <v>0</v>
      </c>
      <c r="G34" s="32">
        <f>SUM(G27:G33)</f>
        <v>0</v>
      </c>
      <c r="H34" s="33">
        <f>SUM(H27:H33)</f>
        <v>0</v>
      </c>
      <c r="I34" s="79"/>
      <c r="J34" s="34">
        <f>SUM(J27:J33)</f>
        <v>0</v>
      </c>
      <c r="K34" s="35">
        <f t="shared" si="3"/>
        <v>0</v>
      </c>
      <c r="L34" s="5"/>
    </row>
    <row r="35" spans="1:12" ht="9" customHeight="1" x14ac:dyDescent="0.25">
      <c r="A35" s="5"/>
      <c r="B35" s="5"/>
      <c r="C35" s="5"/>
      <c r="D35" s="5"/>
      <c r="E35" s="5"/>
      <c r="F35" s="5"/>
      <c r="G35" s="5"/>
      <c r="H35" s="5"/>
      <c r="I35" s="5"/>
      <c r="J35" s="5"/>
      <c r="K35" s="5"/>
      <c r="L35" s="5"/>
    </row>
    <row r="36" spans="1:12" x14ac:dyDescent="0.25">
      <c r="A36" s="5"/>
      <c r="B36" s="100" t="s">
        <v>74</v>
      </c>
      <c r="C36" s="100"/>
      <c r="D36" s="100"/>
      <c r="E36" s="100"/>
      <c r="F36" s="100"/>
      <c r="G36" s="100"/>
      <c r="H36" s="100"/>
      <c r="I36" s="5"/>
      <c r="J36" s="101">
        <v>0</v>
      </c>
      <c r="K36" s="101"/>
      <c r="L36" s="5"/>
    </row>
    <row r="37" spans="1:12" x14ac:dyDescent="0.25">
      <c r="A37" s="5"/>
      <c r="B37" s="99" t="s">
        <v>75</v>
      </c>
      <c r="C37" s="99"/>
      <c r="D37" s="99"/>
      <c r="E37" s="99"/>
      <c r="F37" s="99"/>
      <c r="G37" s="99"/>
      <c r="H37" s="99"/>
      <c r="I37" s="5"/>
      <c r="J37" s="101">
        <v>0</v>
      </c>
      <c r="K37" s="101"/>
      <c r="L37" s="5"/>
    </row>
    <row r="38" spans="1:12" ht="1.5" customHeight="1" x14ac:dyDescent="0.25">
      <c r="A38" s="5"/>
      <c r="B38" s="5"/>
      <c r="C38" s="5"/>
      <c r="D38" s="5"/>
      <c r="E38" s="5"/>
      <c r="F38" s="5"/>
      <c r="G38" s="5"/>
      <c r="H38" s="5"/>
      <c r="I38" s="5"/>
      <c r="J38" s="5"/>
      <c r="K38" s="5"/>
      <c r="L38" s="5"/>
    </row>
    <row r="39" spans="1:12" x14ac:dyDescent="0.25">
      <c r="A39" s="5"/>
      <c r="B39" s="91" t="s">
        <v>50</v>
      </c>
      <c r="C39" s="91"/>
      <c r="D39" s="91"/>
      <c r="E39" s="91"/>
      <c r="F39" s="91"/>
      <c r="G39" s="91"/>
      <c r="H39" s="91"/>
      <c r="I39" s="91"/>
      <c r="J39" s="91"/>
      <c r="K39" s="91"/>
      <c r="L39" s="5"/>
    </row>
    <row r="40" spans="1:12" x14ac:dyDescent="0.25">
      <c r="A40" s="5"/>
      <c r="B40" s="92" t="s">
        <v>73</v>
      </c>
      <c r="C40" s="93"/>
      <c r="D40" s="93"/>
      <c r="E40" s="93"/>
      <c r="F40" s="93"/>
      <c r="G40" s="93"/>
      <c r="H40" s="93"/>
      <c r="I40" s="93"/>
      <c r="J40" s="93"/>
      <c r="K40" s="94"/>
      <c r="L40" s="5"/>
    </row>
    <row r="41" spans="1:12" ht="28.5" customHeight="1" x14ac:dyDescent="0.25">
      <c r="A41" s="5"/>
      <c r="B41" s="95"/>
      <c r="C41" s="96"/>
      <c r="D41" s="96"/>
      <c r="E41" s="96"/>
      <c r="F41" s="96"/>
      <c r="G41" s="96"/>
      <c r="H41" s="96"/>
      <c r="I41" s="96"/>
      <c r="J41" s="96"/>
      <c r="K41" s="97"/>
      <c r="L41" s="5"/>
    </row>
    <row r="42" spans="1:12" x14ac:dyDescent="0.25">
      <c r="A42" s="5"/>
      <c r="B42" s="82" t="s">
        <v>57</v>
      </c>
      <c r="C42" s="83"/>
      <c r="D42" s="83"/>
      <c r="E42" s="83"/>
      <c r="F42" s="83"/>
      <c r="G42" s="83"/>
      <c r="H42" s="83"/>
      <c r="I42" s="83"/>
      <c r="J42" s="83"/>
      <c r="K42" s="84"/>
      <c r="L42" s="5"/>
    </row>
    <row r="43" spans="1:12" x14ac:dyDescent="0.25">
      <c r="A43" s="5"/>
      <c r="B43" s="85"/>
      <c r="C43" s="86"/>
      <c r="D43" s="86"/>
      <c r="E43" s="86"/>
      <c r="F43" s="86"/>
      <c r="G43" s="86"/>
      <c r="H43" s="86"/>
      <c r="I43" s="86"/>
      <c r="J43" s="86"/>
      <c r="K43" s="87"/>
      <c r="L43" s="5"/>
    </row>
    <row r="44" spans="1:12" x14ac:dyDescent="0.25">
      <c r="A44" s="5"/>
      <c r="B44" s="85"/>
      <c r="C44" s="86"/>
      <c r="D44" s="86"/>
      <c r="E44" s="86"/>
      <c r="F44" s="86"/>
      <c r="G44" s="86"/>
      <c r="H44" s="86"/>
      <c r="I44" s="86"/>
      <c r="J44" s="86"/>
      <c r="K44" s="87"/>
      <c r="L44" s="5"/>
    </row>
    <row r="45" spans="1:12" x14ac:dyDescent="0.25">
      <c r="A45" s="5"/>
      <c r="B45" s="85"/>
      <c r="C45" s="86"/>
      <c r="D45" s="86"/>
      <c r="E45" s="86"/>
      <c r="F45" s="86"/>
      <c r="G45" s="86"/>
      <c r="H45" s="86"/>
      <c r="I45" s="86"/>
      <c r="J45" s="86"/>
      <c r="K45" s="87"/>
      <c r="L45" s="5"/>
    </row>
    <row r="46" spans="1:12" x14ac:dyDescent="0.25">
      <c r="A46" s="5"/>
      <c r="B46" s="85"/>
      <c r="C46" s="86"/>
      <c r="D46" s="86"/>
      <c r="E46" s="86"/>
      <c r="F46" s="86"/>
      <c r="G46" s="86"/>
      <c r="H46" s="86"/>
      <c r="I46" s="86"/>
      <c r="J46" s="86"/>
      <c r="K46" s="87"/>
      <c r="L46" s="5"/>
    </row>
    <row r="47" spans="1:12" x14ac:dyDescent="0.25">
      <c r="A47" s="5"/>
      <c r="B47" s="85"/>
      <c r="C47" s="86"/>
      <c r="D47" s="86"/>
      <c r="E47" s="86"/>
      <c r="F47" s="86"/>
      <c r="G47" s="86"/>
      <c r="H47" s="86"/>
      <c r="I47" s="86"/>
      <c r="J47" s="86"/>
      <c r="K47" s="87"/>
      <c r="L47" s="5"/>
    </row>
    <row r="48" spans="1:12" ht="55.5" customHeight="1" x14ac:dyDescent="0.25">
      <c r="A48" s="5"/>
      <c r="B48" s="88"/>
      <c r="C48" s="89"/>
      <c r="D48" s="89"/>
      <c r="E48" s="89"/>
      <c r="F48" s="89"/>
      <c r="G48" s="89"/>
      <c r="H48" s="89"/>
      <c r="I48" s="89"/>
      <c r="J48" s="89"/>
      <c r="K48" s="90"/>
      <c r="L48" s="5"/>
    </row>
    <row r="49" spans="1:12" x14ac:dyDescent="0.25">
      <c r="A49" s="5"/>
      <c r="B49" s="110" t="s">
        <v>58</v>
      </c>
      <c r="C49" s="110"/>
      <c r="D49" s="110"/>
      <c r="E49" s="110"/>
      <c r="F49" s="110"/>
      <c r="G49" s="110"/>
      <c r="H49" s="110"/>
      <c r="I49" s="110"/>
      <c r="J49" s="110"/>
      <c r="K49" s="110"/>
      <c r="L49" s="5"/>
    </row>
    <row r="50" spans="1:12" x14ac:dyDescent="0.25">
      <c r="A50" s="5"/>
      <c r="B50" s="110"/>
      <c r="C50" s="110"/>
      <c r="D50" s="110"/>
      <c r="E50" s="110"/>
      <c r="F50" s="110"/>
      <c r="G50" s="110"/>
      <c r="H50" s="110"/>
      <c r="I50" s="110"/>
      <c r="J50" s="110"/>
      <c r="K50" s="110"/>
      <c r="L50" s="5"/>
    </row>
    <row r="51" spans="1:12" ht="9" customHeight="1" x14ac:dyDescent="0.25">
      <c r="A51" s="5"/>
      <c r="B51" s="5"/>
      <c r="C51" s="5"/>
      <c r="D51" s="5"/>
      <c r="E51" s="5"/>
      <c r="F51" s="5"/>
      <c r="G51" s="5"/>
      <c r="H51" s="5"/>
      <c r="I51" s="5"/>
      <c r="J51" s="5"/>
      <c r="K51" s="5"/>
      <c r="L51" s="5"/>
    </row>
    <row r="52" spans="1:12" ht="20.100000000000001" customHeight="1" x14ac:dyDescent="0.25">
      <c r="A52" s="5"/>
      <c r="B52" s="109"/>
      <c r="C52" s="109"/>
      <c r="D52" s="109"/>
      <c r="E52" s="109"/>
      <c r="F52" s="109"/>
      <c r="H52" s="109"/>
      <c r="I52" s="109"/>
      <c r="J52" s="109"/>
      <c r="K52" s="37"/>
      <c r="L52" s="5"/>
    </row>
    <row r="53" spans="1:12" x14ac:dyDescent="0.25">
      <c r="A53" s="5"/>
      <c r="B53" s="108" t="s">
        <v>52</v>
      </c>
      <c r="C53" s="108"/>
      <c r="D53" s="108"/>
      <c r="E53" s="108"/>
      <c r="F53" s="108"/>
      <c r="G53" s="108"/>
      <c r="H53" s="108" t="s">
        <v>53</v>
      </c>
      <c r="I53" s="108"/>
      <c r="J53" s="108"/>
      <c r="K53" s="108"/>
      <c r="L53" s="5"/>
    </row>
    <row r="54" spans="1:12" x14ac:dyDescent="0.25">
      <c r="A54" s="5"/>
      <c r="B54" s="48"/>
      <c r="C54" s="5"/>
      <c r="D54" s="5"/>
      <c r="E54" s="5"/>
      <c r="F54" s="5"/>
      <c r="G54" s="5"/>
      <c r="H54" s="5"/>
      <c r="I54" s="5"/>
      <c r="J54" s="48" t="s">
        <v>224</v>
      </c>
      <c r="K54" s="5"/>
      <c r="L54" s="5"/>
    </row>
  </sheetData>
  <sheetProtection algorithmName="SHA-512" hashValue="o7DeDTIZbLYkIW3PQ/JniSzywPXZS4J4iAgseTtXHt933Tyk6fuYutUCj2gjvIz2meJicy3/xKGlR4GQ7bwUNA==" saltValue="WvMr4nLJm/f/vl26QoyCSw==" spinCount="100000" sheet="1" formatCells="0" formatRows="0" selectLockedCells="1"/>
  <mergeCells count="36">
    <mergeCell ref="B53:G53"/>
    <mergeCell ref="H53:K53"/>
    <mergeCell ref="B52:F52"/>
    <mergeCell ref="H52:J52"/>
    <mergeCell ref="B49:K50"/>
    <mergeCell ref="D15:D34"/>
    <mergeCell ref="I15:I34"/>
    <mergeCell ref="E16:H16"/>
    <mergeCell ref="E26:H26"/>
    <mergeCell ref="B42:K48"/>
    <mergeCell ref="B39:K39"/>
    <mergeCell ref="B40:K41"/>
    <mergeCell ref="B15:B16"/>
    <mergeCell ref="B37:H37"/>
    <mergeCell ref="B36:H36"/>
    <mergeCell ref="J36:K36"/>
    <mergeCell ref="J37:K37"/>
    <mergeCell ref="J15:J16"/>
    <mergeCell ref="K15:K16"/>
    <mergeCell ref="C15:C16"/>
    <mergeCell ref="A12:B12"/>
    <mergeCell ref="A6:B6"/>
    <mergeCell ref="A10:B10"/>
    <mergeCell ref="A8:B8"/>
    <mergeCell ref="C10:E10"/>
    <mergeCell ref="A4:B4"/>
    <mergeCell ref="A2:B2"/>
    <mergeCell ref="C6:E6"/>
    <mergeCell ref="H4:K4"/>
    <mergeCell ref="F6:G6"/>
    <mergeCell ref="C2:K2"/>
    <mergeCell ref="F8:G8"/>
    <mergeCell ref="F4:G4"/>
    <mergeCell ref="C4:E4"/>
    <mergeCell ref="C8:E8"/>
    <mergeCell ref="J7:K11"/>
  </mergeCells>
  <conditionalFormatting sqref="C24">
    <cfRule type="cellIs" dxfId="32" priority="53" operator="lessThan">
      <formula>$C$8</formula>
    </cfRule>
    <cfRule type="cellIs" dxfId="31" priority="54" operator="greaterThan">
      <formula>$C$8</formula>
    </cfRule>
  </conditionalFormatting>
  <conditionalFormatting sqref="H8">
    <cfRule type="cellIs" dxfId="30" priority="44" operator="greaterThan">
      <formula>0</formula>
    </cfRule>
  </conditionalFormatting>
  <conditionalFormatting sqref="H10">
    <cfRule type="cellIs" dxfId="29" priority="43" operator="greaterThan">
      <formula>0</formula>
    </cfRule>
  </conditionalFormatting>
  <conditionalFormatting sqref="G17:H23 B42:K48">
    <cfRule type="cellIs" dxfId="28" priority="41" operator="lessThan">
      <formula>0</formula>
    </cfRule>
    <cfRule type="cellIs" dxfId="27" priority="42" operator="greaterThan">
      <formula>0</formula>
    </cfRule>
  </conditionalFormatting>
  <conditionalFormatting sqref="E27:H28 E30:H33 F29:H29">
    <cfRule type="cellIs" dxfId="26" priority="39" operator="lessThan">
      <formula>0</formula>
    </cfRule>
    <cfRule type="cellIs" dxfId="25" priority="40" operator="greaterThan">
      <formula>0</formula>
    </cfRule>
  </conditionalFormatting>
  <conditionalFormatting sqref="J36:K37">
    <cfRule type="cellIs" dxfId="24" priority="36" operator="lessThan">
      <formula>0</formula>
    </cfRule>
    <cfRule type="cellIs" dxfId="23" priority="37" operator="greaterThan">
      <formula>0</formula>
    </cfRule>
  </conditionalFormatting>
  <conditionalFormatting sqref="H52:J52 B52:F52">
    <cfRule type="cellIs" dxfId="22" priority="32" operator="lessThan">
      <formula>0</formula>
    </cfRule>
    <cfRule type="cellIs" dxfId="21" priority="33" operator="greaterThan">
      <formula>0</formula>
    </cfRule>
  </conditionalFormatting>
  <conditionalFormatting sqref="C34">
    <cfRule type="cellIs" dxfId="20" priority="28" operator="lessThan">
      <formula>$C$10</formula>
    </cfRule>
    <cfRule type="cellIs" dxfId="19" priority="29" operator="greaterThan">
      <formula>$C$10</formula>
    </cfRule>
  </conditionalFormatting>
  <conditionalFormatting sqref="C17:C23">
    <cfRule type="cellIs" dxfId="18" priority="26" operator="lessThan">
      <formula>0</formula>
    </cfRule>
    <cfRule type="cellIs" dxfId="17" priority="27" operator="greaterThan">
      <formula>0</formula>
    </cfRule>
  </conditionalFormatting>
  <conditionalFormatting sqref="E17:E23">
    <cfRule type="cellIs" dxfId="16" priority="24" operator="lessThan">
      <formula>0</formula>
    </cfRule>
    <cfRule type="cellIs" dxfId="15" priority="25" operator="greaterThan">
      <formula>0</formula>
    </cfRule>
  </conditionalFormatting>
  <conditionalFormatting sqref="F17:F23">
    <cfRule type="cellIs" dxfId="14" priority="22" operator="lessThan">
      <formula>0</formula>
    </cfRule>
    <cfRule type="cellIs" dxfId="13" priority="23" operator="greaterThan">
      <formula>0</formula>
    </cfRule>
  </conditionalFormatting>
  <conditionalFormatting sqref="C27:C33">
    <cfRule type="cellIs" dxfId="12" priority="18" operator="lessThan">
      <formula>0</formula>
    </cfRule>
    <cfRule type="cellIs" dxfId="11" priority="19" operator="greaterThan">
      <formula>0</formula>
    </cfRule>
  </conditionalFormatting>
  <conditionalFormatting sqref="E29">
    <cfRule type="cellIs" dxfId="10" priority="16" operator="lessThan">
      <formula>0</formula>
    </cfRule>
    <cfRule type="cellIs" dxfId="9" priority="17" operator="greaterThan">
      <formula>0</formula>
    </cfRule>
  </conditionalFormatting>
  <conditionalFormatting sqref="C2:K2">
    <cfRule type="expression" dxfId="8" priority="11">
      <formula>$C$2="Select Organization"</formula>
    </cfRule>
  </conditionalFormatting>
  <conditionalFormatting sqref="H4:K4">
    <cfRule type="expression" dxfId="7" priority="10">
      <formula>$H$4="Select a Funding Type"</formula>
    </cfRule>
  </conditionalFormatting>
  <conditionalFormatting sqref="C4:E4">
    <cfRule type="expression" dxfId="6" priority="8">
      <formula>$C$4=""</formula>
    </cfRule>
  </conditionalFormatting>
  <conditionalFormatting sqref="C8:E8">
    <cfRule type="cellIs" dxfId="5" priority="2" operator="lessThan">
      <formula>0</formula>
    </cfRule>
    <cfRule type="cellIs" dxfId="4" priority="3" operator="greaterThan">
      <formula>0</formula>
    </cfRule>
    <cfRule type="cellIs" dxfId="3" priority="4" operator="greaterThan">
      <formula>" $-   "</formula>
    </cfRule>
  </conditionalFormatting>
  <conditionalFormatting sqref="C12">
    <cfRule type="expression" dxfId="2" priority="1">
      <formula>$C$12=""</formula>
    </cfRule>
  </conditionalFormatting>
  <dataValidations count="3">
    <dataValidation type="list" allowBlank="1" showInputMessage="1" showErrorMessage="1" sqref="I8" xr:uid="{00000000-0002-0000-0100-000000000000}">
      <formula1>DESCRIPTION</formula1>
    </dataValidation>
    <dataValidation type="list" allowBlank="1" showInputMessage="1" showErrorMessage="1" sqref="C12" xr:uid="{00000000-0002-0000-0100-000001000000}">
      <formula1>"1st, 2nd, 3rd, 4th"</formula1>
    </dataValidation>
    <dataValidation type="list" allowBlank="1" showInputMessage="1" showErrorMessage="1" sqref="H8" xr:uid="{00000000-0002-0000-0100-000002000000}">
      <formula1>"Yes, No"</formula1>
    </dataValidation>
  </dataValidations>
  <printOptions horizontalCentered="1" verticalCentered="1"/>
  <pageMargins left="0.25" right="0.20891203703703703" top="0.75" bottom="0.25" header="0.3" footer="0.3"/>
  <pageSetup scale="95" orientation="portrait" r:id="rId1"/>
  <headerFooter scaleWithDoc="0" alignWithMargins="0">
    <oddHeader>&amp;C&amp;"-,Bold"Council on Domestic Violence and Sexual Assault
Quarterly Financial Report (QFR)</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Option Button 17">
              <controlPr defaultSize="0" autoFill="0" autoLine="0" autoPict="0">
                <anchor moveWithCells="1">
                  <from>
                    <xdr:col>4</xdr:col>
                    <xdr:colOff>695325</xdr:colOff>
                    <xdr:row>9</xdr:row>
                    <xdr:rowOff>190500</xdr:rowOff>
                  </from>
                  <to>
                    <xdr:col>5</xdr:col>
                    <xdr:colOff>352425</xdr:colOff>
                    <xdr:row>12</xdr:row>
                    <xdr:rowOff>47625</xdr:rowOff>
                  </to>
                </anchor>
              </controlPr>
            </control>
          </mc:Choice>
        </mc:AlternateContent>
        <mc:AlternateContent xmlns:mc="http://schemas.openxmlformats.org/markup-compatibility/2006">
          <mc:Choice Requires="x14">
            <control shapeId="1042" r:id="rId5" name="Option Button 18">
              <controlPr defaultSize="0" autoFill="0" autoLine="0" autoPict="0">
                <anchor moveWithCells="1">
                  <from>
                    <xdr:col>6</xdr:col>
                    <xdr:colOff>695325</xdr:colOff>
                    <xdr:row>10</xdr:row>
                    <xdr:rowOff>9525</xdr:rowOff>
                  </from>
                  <to>
                    <xdr:col>7</xdr:col>
                    <xdr:colOff>295275</xdr:colOff>
                    <xdr:row>12</xdr:row>
                    <xdr:rowOff>38100</xdr:rowOff>
                  </to>
                </anchor>
              </controlPr>
            </control>
          </mc:Choice>
        </mc:AlternateContent>
        <mc:AlternateContent xmlns:mc="http://schemas.openxmlformats.org/markup-compatibility/2006">
          <mc:Choice Requires="x14">
            <control shapeId="1043" r:id="rId6" name="Option Button 19">
              <controlPr defaultSize="0" autoFill="0" autoLine="0" autoPict="0">
                <anchor moveWithCells="1">
                  <from>
                    <xdr:col>9</xdr:col>
                    <xdr:colOff>657225</xdr:colOff>
                    <xdr:row>10</xdr:row>
                    <xdr:rowOff>47625</xdr:rowOff>
                  </from>
                  <to>
                    <xdr:col>10</xdr:col>
                    <xdr:colOff>257175</xdr:colOff>
                    <xdr:row>12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'VENDOR TABLE'!$A$2:$A$39</xm:f>
          </x14:formula1>
          <xm:sqref>C2:K2</xm:sqref>
        </x14:dataValidation>
        <x14:dataValidation type="list" allowBlank="1" showInputMessage="1" showErrorMessage="1" xr:uid="{00000000-0002-0000-0100-000003000000}">
          <x14:formula1>
            <xm:f>'FUND TABLE'!$A$2:$A$19</xm:f>
          </x14:formula1>
          <xm:sqref>H4:K4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L48"/>
  <sheetViews>
    <sheetView view="pageBreakPreview" zoomScaleNormal="100" zoomScaleSheetLayoutView="100" zoomScalePageLayoutView="60" workbookViewId="0">
      <selection activeCell="B5" sqref="B5:L47"/>
    </sheetView>
  </sheetViews>
  <sheetFormatPr defaultColWidth="7.42578125" defaultRowHeight="15" x14ac:dyDescent="0.25"/>
  <cols>
    <col min="1" max="1" width="6.42578125" customWidth="1"/>
    <col min="13" max="13" width="6.42578125" customWidth="1"/>
  </cols>
  <sheetData>
    <row r="1" spans="2:12" ht="15" customHeight="1" x14ac:dyDescent="0.25">
      <c r="B1" s="114" t="s">
        <v>51</v>
      </c>
      <c r="C1" s="114"/>
      <c r="D1" s="114"/>
      <c r="E1" s="114"/>
      <c r="F1" s="114"/>
      <c r="G1" s="114"/>
      <c r="H1" s="114"/>
      <c r="I1" s="114"/>
      <c r="J1" s="114"/>
      <c r="K1" s="114"/>
      <c r="L1" s="114"/>
    </row>
    <row r="2" spans="2:12" ht="15" customHeight="1" x14ac:dyDescent="0.25">
      <c r="B2" s="113" t="s">
        <v>222</v>
      </c>
      <c r="C2" s="113"/>
      <c r="D2" s="113"/>
      <c r="E2" s="113"/>
      <c r="F2" s="113"/>
      <c r="G2" s="113"/>
      <c r="H2" s="113"/>
      <c r="I2" s="113"/>
      <c r="J2" s="113"/>
      <c r="K2" s="113"/>
      <c r="L2" s="113"/>
    </row>
    <row r="3" spans="2:12" ht="15" customHeight="1" x14ac:dyDescent="0.25">
      <c r="B3" s="113"/>
      <c r="C3" s="113"/>
      <c r="D3" s="113"/>
      <c r="E3" s="113"/>
      <c r="F3" s="113"/>
      <c r="G3" s="113"/>
      <c r="H3" s="113"/>
      <c r="I3" s="113"/>
      <c r="J3" s="113"/>
      <c r="K3" s="113"/>
      <c r="L3" s="113"/>
    </row>
    <row r="4" spans="2:12" ht="19.5" thickBot="1" x14ac:dyDescent="0.35">
      <c r="B4" s="112" t="s">
        <v>54</v>
      </c>
      <c r="C4" s="112"/>
      <c r="D4" s="112"/>
      <c r="E4" s="112"/>
      <c r="F4" s="112"/>
      <c r="G4" s="112"/>
      <c r="H4" s="112"/>
      <c r="I4" s="112"/>
      <c r="J4" s="112"/>
      <c r="K4" s="112"/>
      <c r="L4" s="112"/>
    </row>
    <row r="5" spans="2:12" x14ac:dyDescent="0.25">
      <c r="B5" s="115"/>
      <c r="C5" s="116"/>
      <c r="D5" s="116"/>
      <c r="E5" s="116"/>
      <c r="F5" s="116"/>
      <c r="G5" s="116"/>
      <c r="H5" s="116"/>
      <c r="I5" s="116"/>
      <c r="J5" s="116"/>
      <c r="K5" s="116"/>
      <c r="L5" s="117"/>
    </row>
    <row r="6" spans="2:12" x14ac:dyDescent="0.25">
      <c r="B6" s="118"/>
      <c r="C6" s="119"/>
      <c r="D6" s="119"/>
      <c r="E6" s="119"/>
      <c r="F6" s="119"/>
      <c r="G6" s="119"/>
      <c r="H6" s="119"/>
      <c r="I6" s="119"/>
      <c r="J6" s="119"/>
      <c r="K6" s="119"/>
      <c r="L6" s="120"/>
    </row>
    <row r="7" spans="2:12" x14ac:dyDescent="0.25">
      <c r="B7" s="118"/>
      <c r="C7" s="119"/>
      <c r="D7" s="119"/>
      <c r="E7" s="119"/>
      <c r="F7" s="119"/>
      <c r="G7" s="119"/>
      <c r="H7" s="119"/>
      <c r="I7" s="119"/>
      <c r="J7" s="119"/>
      <c r="K7" s="119"/>
      <c r="L7" s="120"/>
    </row>
    <row r="8" spans="2:12" x14ac:dyDescent="0.25">
      <c r="B8" s="118"/>
      <c r="C8" s="119"/>
      <c r="D8" s="119"/>
      <c r="E8" s="119"/>
      <c r="F8" s="119"/>
      <c r="G8" s="119"/>
      <c r="H8" s="119"/>
      <c r="I8" s="119"/>
      <c r="J8" s="119"/>
      <c r="K8" s="119"/>
      <c r="L8" s="120"/>
    </row>
    <row r="9" spans="2:12" x14ac:dyDescent="0.25">
      <c r="B9" s="118"/>
      <c r="C9" s="119"/>
      <c r="D9" s="119"/>
      <c r="E9" s="119"/>
      <c r="F9" s="119"/>
      <c r="G9" s="119"/>
      <c r="H9" s="119"/>
      <c r="I9" s="119"/>
      <c r="J9" s="119"/>
      <c r="K9" s="119"/>
      <c r="L9" s="120"/>
    </row>
    <row r="10" spans="2:12" x14ac:dyDescent="0.25">
      <c r="B10" s="118"/>
      <c r="C10" s="119"/>
      <c r="D10" s="119"/>
      <c r="E10" s="119"/>
      <c r="F10" s="119"/>
      <c r="G10" s="119"/>
      <c r="H10" s="119"/>
      <c r="I10" s="119"/>
      <c r="J10" s="119"/>
      <c r="K10" s="119"/>
      <c r="L10" s="120"/>
    </row>
    <row r="11" spans="2:12" x14ac:dyDescent="0.25">
      <c r="B11" s="118"/>
      <c r="C11" s="119"/>
      <c r="D11" s="119"/>
      <c r="E11" s="119"/>
      <c r="F11" s="119"/>
      <c r="G11" s="119"/>
      <c r="H11" s="119"/>
      <c r="I11" s="119"/>
      <c r="J11" s="119"/>
      <c r="K11" s="119"/>
      <c r="L11" s="120"/>
    </row>
    <row r="12" spans="2:12" x14ac:dyDescent="0.25">
      <c r="B12" s="118"/>
      <c r="C12" s="119"/>
      <c r="D12" s="119"/>
      <c r="E12" s="119"/>
      <c r="F12" s="119"/>
      <c r="G12" s="119"/>
      <c r="H12" s="119"/>
      <c r="I12" s="119"/>
      <c r="J12" s="119"/>
      <c r="K12" s="119"/>
      <c r="L12" s="120"/>
    </row>
    <row r="13" spans="2:12" x14ac:dyDescent="0.25">
      <c r="B13" s="118"/>
      <c r="C13" s="119"/>
      <c r="D13" s="119"/>
      <c r="E13" s="119"/>
      <c r="F13" s="119"/>
      <c r="G13" s="119"/>
      <c r="H13" s="119"/>
      <c r="I13" s="119"/>
      <c r="J13" s="119"/>
      <c r="K13" s="119"/>
      <c r="L13" s="120"/>
    </row>
    <row r="14" spans="2:12" x14ac:dyDescent="0.25">
      <c r="B14" s="118"/>
      <c r="C14" s="119"/>
      <c r="D14" s="119"/>
      <c r="E14" s="119"/>
      <c r="F14" s="119"/>
      <c r="G14" s="119"/>
      <c r="H14" s="119"/>
      <c r="I14" s="119"/>
      <c r="J14" s="119"/>
      <c r="K14" s="119"/>
      <c r="L14" s="120"/>
    </row>
    <row r="15" spans="2:12" x14ac:dyDescent="0.25">
      <c r="B15" s="118"/>
      <c r="C15" s="119"/>
      <c r="D15" s="119"/>
      <c r="E15" s="119"/>
      <c r="F15" s="119"/>
      <c r="G15" s="119"/>
      <c r="H15" s="119"/>
      <c r="I15" s="119"/>
      <c r="J15" s="119"/>
      <c r="K15" s="119"/>
      <c r="L15" s="120"/>
    </row>
    <row r="16" spans="2:12" x14ac:dyDescent="0.25">
      <c r="B16" s="118"/>
      <c r="C16" s="119"/>
      <c r="D16" s="119"/>
      <c r="E16" s="119"/>
      <c r="F16" s="119"/>
      <c r="G16" s="119"/>
      <c r="H16" s="119"/>
      <c r="I16" s="119"/>
      <c r="J16" s="119"/>
      <c r="K16" s="119"/>
      <c r="L16" s="120"/>
    </row>
    <row r="17" spans="2:12" x14ac:dyDescent="0.25">
      <c r="B17" s="118"/>
      <c r="C17" s="119"/>
      <c r="D17" s="119"/>
      <c r="E17" s="119"/>
      <c r="F17" s="119"/>
      <c r="G17" s="119"/>
      <c r="H17" s="119"/>
      <c r="I17" s="119"/>
      <c r="J17" s="119"/>
      <c r="K17" s="119"/>
      <c r="L17" s="120"/>
    </row>
    <row r="18" spans="2:12" x14ac:dyDescent="0.25">
      <c r="B18" s="118"/>
      <c r="C18" s="119"/>
      <c r="D18" s="119"/>
      <c r="E18" s="119"/>
      <c r="F18" s="119"/>
      <c r="G18" s="119"/>
      <c r="H18" s="119"/>
      <c r="I18" s="119"/>
      <c r="J18" s="119"/>
      <c r="K18" s="119"/>
      <c r="L18" s="120"/>
    </row>
    <row r="19" spans="2:12" x14ac:dyDescent="0.25">
      <c r="B19" s="118"/>
      <c r="C19" s="119"/>
      <c r="D19" s="119"/>
      <c r="E19" s="119"/>
      <c r="F19" s="119"/>
      <c r="G19" s="119"/>
      <c r="H19" s="119"/>
      <c r="I19" s="119"/>
      <c r="J19" s="119"/>
      <c r="K19" s="119"/>
      <c r="L19" s="120"/>
    </row>
    <row r="20" spans="2:12" x14ac:dyDescent="0.25">
      <c r="B20" s="118"/>
      <c r="C20" s="119"/>
      <c r="D20" s="119"/>
      <c r="E20" s="119"/>
      <c r="F20" s="119"/>
      <c r="G20" s="119"/>
      <c r="H20" s="119"/>
      <c r="I20" s="119"/>
      <c r="J20" s="119"/>
      <c r="K20" s="119"/>
      <c r="L20" s="120"/>
    </row>
    <row r="21" spans="2:12" x14ac:dyDescent="0.25">
      <c r="B21" s="118"/>
      <c r="C21" s="119"/>
      <c r="D21" s="119"/>
      <c r="E21" s="119"/>
      <c r="F21" s="119"/>
      <c r="G21" s="119"/>
      <c r="H21" s="119"/>
      <c r="I21" s="119"/>
      <c r="J21" s="119"/>
      <c r="K21" s="119"/>
      <c r="L21" s="120"/>
    </row>
    <row r="22" spans="2:12" x14ac:dyDescent="0.25">
      <c r="B22" s="118"/>
      <c r="C22" s="119"/>
      <c r="D22" s="119"/>
      <c r="E22" s="119"/>
      <c r="F22" s="119"/>
      <c r="G22" s="119"/>
      <c r="H22" s="119"/>
      <c r="I22" s="119"/>
      <c r="J22" s="119"/>
      <c r="K22" s="119"/>
      <c r="L22" s="120"/>
    </row>
    <row r="23" spans="2:12" x14ac:dyDescent="0.25">
      <c r="B23" s="118"/>
      <c r="C23" s="119"/>
      <c r="D23" s="119"/>
      <c r="E23" s="119"/>
      <c r="F23" s="119"/>
      <c r="G23" s="119"/>
      <c r="H23" s="119"/>
      <c r="I23" s="119"/>
      <c r="J23" s="119"/>
      <c r="K23" s="119"/>
      <c r="L23" s="120"/>
    </row>
    <row r="24" spans="2:12" x14ac:dyDescent="0.25">
      <c r="B24" s="118"/>
      <c r="C24" s="119"/>
      <c r="D24" s="119"/>
      <c r="E24" s="119"/>
      <c r="F24" s="119"/>
      <c r="G24" s="119"/>
      <c r="H24" s="119"/>
      <c r="I24" s="119"/>
      <c r="J24" s="119"/>
      <c r="K24" s="119"/>
      <c r="L24" s="120"/>
    </row>
    <row r="25" spans="2:12" x14ac:dyDescent="0.25">
      <c r="B25" s="118"/>
      <c r="C25" s="119"/>
      <c r="D25" s="119"/>
      <c r="E25" s="119"/>
      <c r="F25" s="119"/>
      <c r="G25" s="119"/>
      <c r="H25" s="119"/>
      <c r="I25" s="119"/>
      <c r="J25" s="119"/>
      <c r="K25" s="119"/>
      <c r="L25" s="120"/>
    </row>
    <row r="26" spans="2:12" x14ac:dyDescent="0.25">
      <c r="B26" s="118"/>
      <c r="C26" s="119"/>
      <c r="D26" s="119"/>
      <c r="E26" s="119"/>
      <c r="F26" s="119"/>
      <c r="G26" s="119"/>
      <c r="H26" s="119"/>
      <c r="I26" s="119"/>
      <c r="J26" s="119"/>
      <c r="K26" s="119"/>
      <c r="L26" s="120"/>
    </row>
    <row r="27" spans="2:12" x14ac:dyDescent="0.25">
      <c r="B27" s="118"/>
      <c r="C27" s="119"/>
      <c r="D27" s="119"/>
      <c r="E27" s="119"/>
      <c r="F27" s="119"/>
      <c r="G27" s="119"/>
      <c r="H27" s="119"/>
      <c r="I27" s="119"/>
      <c r="J27" s="119"/>
      <c r="K27" s="119"/>
      <c r="L27" s="120"/>
    </row>
    <row r="28" spans="2:12" x14ac:dyDescent="0.25">
      <c r="B28" s="118"/>
      <c r="C28" s="119"/>
      <c r="D28" s="119"/>
      <c r="E28" s="119"/>
      <c r="F28" s="119"/>
      <c r="G28" s="119"/>
      <c r="H28" s="119"/>
      <c r="I28" s="119"/>
      <c r="J28" s="119"/>
      <c r="K28" s="119"/>
      <c r="L28" s="120"/>
    </row>
    <row r="29" spans="2:12" x14ac:dyDescent="0.25">
      <c r="B29" s="118"/>
      <c r="C29" s="119"/>
      <c r="D29" s="119"/>
      <c r="E29" s="119"/>
      <c r="F29" s="119"/>
      <c r="G29" s="119"/>
      <c r="H29" s="119"/>
      <c r="I29" s="119"/>
      <c r="J29" s="119"/>
      <c r="K29" s="119"/>
      <c r="L29" s="120"/>
    </row>
    <row r="30" spans="2:12" x14ac:dyDescent="0.25">
      <c r="B30" s="118"/>
      <c r="C30" s="119"/>
      <c r="D30" s="119"/>
      <c r="E30" s="119"/>
      <c r="F30" s="119"/>
      <c r="G30" s="119"/>
      <c r="H30" s="119"/>
      <c r="I30" s="119"/>
      <c r="J30" s="119"/>
      <c r="K30" s="119"/>
      <c r="L30" s="120"/>
    </row>
    <row r="31" spans="2:12" x14ac:dyDescent="0.25">
      <c r="B31" s="118"/>
      <c r="C31" s="119"/>
      <c r="D31" s="119"/>
      <c r="E31" s="119"/>
      <c r="F31" s="119"/>
      <c r="G31" s="119"/>
      <c r="H31" s="119"/>
      <c r="I31" s="119"/>
      <c r="J31" s="119"/>
      <c r="K31" s="119"/>
      <c r="L31" s="120"/>
    </row>
    <row r="32" spans="2:12" x14ac:dyDescent="0.25">
      <c r="B32" s="118"/>
      <c r="C32" s="119"/>
      <c r="D32" s="119"/>
      <c r="E32" s="119"/>
      <c r="F32" s="119"/>
      <c r="G32" s="119"/>
      <c r="H32" s="119"/>
      <c r="I32" s="119"/>
      <c r="J32" s="119"/>
      <c r="K32" s="119"/>
      <c r="L32" s="120"/>
    </row>
    <row r="33" spans="2:12" x14ac:dyDescent="0.25">
      <c r="B33" s="118"/>
      <c r="C33" s="119"/>
      <c r="D33" s="119"/>
      <c r="E33" s="119"/>
      <c r="F33" s="119"/>
      <c r="G33" s="119"/>
      <c r="H33" s="119"/>
      <c r="I33" s="119"/>
      <c r="J33" s="119"/>
      <c r="K33" s="119"/>
      <c r="L33" s="120"/>
    </row>
    <row r="34" spans="2:12" x14ac:dyDescent="0.25">
      <c r="B34" s="118"/>
      <c r="C34" s="119"/>
      <c r="D34" s="119"/>
      <c r="E34" s="119"/>
      <c r="F34" s="119"/>
      <c r="G34" s="119"/>
      <c r="H34" s="119"/>
      <c r="I34" s="119"/>
      <c r="J34" s="119"/>
      <c r="K34" s="119"/>
      <c r="L34" s="120"/>
    </row>
    <row r="35" spans="2:12" x14ac:dyDescent="0.25">
      <c r="B35" s="118"/>
      <c r="C35" s="119"/>
      <c r="D35" s="119"/>
      <c r="E35" s="119"/>
      <c r="F35" s="119"/>
      <c r="G35" s="119"/>
      <c r="H35" s="119"/>
      <c r="I35" s="119"/>
      <c r="J35" s="119"/>
      <c r="K35" s="119"/>
      <c r="L35" s="120"/>
    </row>
    <row r="36" spans="2:12" x14ac:dyDescent="0.25">
      <c r="B36" s="118"/>
      <c r="C36" s="119"/>
      <c r="D36" s="119"/>
      <c r="E36" s="119"/>
      <c r="F36" s="119"/>
      <c r="G36" s="119"/>
      <c r="H36" s="119"/>
      <c r="I36" s="119"/>
      <c r="J36" s="119"/>
      <c r="K36" s="119"/>
      <c r="L36" s="120"/>
    </row>
    <row r="37" spans="2:12" x14ac:dyDescent="0.25">
      <c r="B37" s="118"/>
      <c r="C37" s="119"/>
      <c r="D37" s="119"/>
      <c r="E37" s="119"/>
      <c r="F37" s="119"/>
      <c r="G37" s="119"/>
      <c r="H37" s="119"/>
      <c r="I37" s="119"/>
      <c r="J37" s="119"/>
      <c r="K37" s="119"/>
      <c r="L37" s="120"/>
    </row>
    <row r="38" spans="2:12" x14ac:dyDescent="0.25">
      <c r="B38" s="118"/>
      <c r="C38" s="119"/>
      <c r="D38" s="119"/>
      <c r="E38" s="119"/>
      <c r="F38" s="119"/>
      <c r="G38" s="119"/>
      <c r="H38" s="119"/>
      <c r="I38" s="119"/>
      <c r="J38" s="119"/>
      <c r="K38" s="119"/>
      <c r="L38" s="120"/>
    </row>
    <row r="39" spans="2:12" x14ac:dyDescent="0.25">
      <c r="B39" s="118"/>
      <c r="C39" s="119"/>
      <c r="D39" s="119"/>
      <c r="E39" s="119"/>
      <c r="F39" s="119"/>
      <c r="G39" s="119"/>
      <c r="H39" s="119"/>
      <c r="I39" s="119"/>
      <c r="J39" s="119"/>
      <c r="K39" s="119"/>
      <c r="L39" s="120"/>
    </row>
    <row r="40" spans="2:12" x14ac:dyDescent="0.25">
      <c r="B40" s="118"/>
      <c r="C40" s="119"/>
      <c r="D40" s="119"/>
      <c r="E40" s="119"/>
      <c r="F40" s="119"/>
      <c r="G40" s="119"/>
      <c r="H40" s="119"/>
      <c r="I40" s="119"/>
      <c r="J40" s="119"/>
      <c r="K40" s="119"/>
      <c r="L40" s="120"/>
    </row>
    <row r="41" spans="2:12" x14ac:dyDescent="0.25">
      <c r="B41" s="118"/>
      <c r="C41" s="119"/>
      <c r="D41" s="119"/>
      <c r="E41" s="119"/>
      <c r="F41" s="119"/>
      <c r="G41" s="119"/>
      <c r="H41" s="119"/>
      <c r="I41" s="119"/>
      <c r="J41" s="119"/>
      <c r="K41" s="119"/>
      <c r="L41" s="120"/>
    </row>
    <row r="42" spans="2:12" x14ac:dyDescent="0.25">
      <c r="B42" s="118"/>
      <c r="C42" s="119"/>
      <c r="D42" s="119"/>
      <c r="E42" s="119"/>
      <c r="F42" s="119"/>
      <c r="G42" s="119"/>
      <c r="H42" s="119"/>
      <c r="I42" s="119"/>
      <c r="J42" s="119"/>
      <c r="K42" s="119"/>
      <c r="L42" s="120"/>
    </row>
    <row r="43" spans="2:12" x14ac:dyDescent="0.25">
      <c r="B43" s="118"/>
      <c r="C43" s="119"/>
      <c r="D43" s="119"/>
      <c r="E43" s="119"/>
      <c r="F43" s="119"/>
      <c r="G43" s="119"/>
      <c r="H43" s="119"/>
      <c r="I43" s="119"/>
      <c r="J43" s="119"/>
      <c r="K43" s="119"/>
      <c r="L43" s="120"/>
    </row>
    <row r="44" spans="2:12" x14ac:dyDescent="0.25">
      <c r="B44" s="118"/>
      <c r="C44" s="119"/>
      <c r="D44" s="119"/>
      <c r="E44" s="119"/>
      <c r="F44" s="119"/>
      <c r="G44" s="119"/>
      <c r="H44" s="119"/>
      <c r="I44" s="119"/>
      <c r="J44" s="119"/>
      <c r="K44" s="119"/>
      <c r="L44" s="120"/>
    </row>
    <row r="45" spans="2:12" x14ac:dyDescent="0.25">
      <c r="B45" s="118"/>
      <c r="C45" s="119"/>
      <c r="D45" s="119"/>
      <c r="E45" s="119"/>
      <c r="F45" s="119"/>
      <c r="G45" s="119"/>
      <c r="H45" s="119"/>
      <c r="I45" s="119"/>
      <c r="J45" s="119"/>
      <c r="K45" s="119"/>
      <c r="L45" s="120"/>
    </row>
    <row r="46" spans="2:12" x14ac:dyDescent="0.25">
      <c r="B46" s="118"/>
      <c r="C46" s="119"/>
      <c r="D46" s="119"/>
      <c r="E46" s="119"/>
      <c r="F46" s="119"/>
      <c r="G46" s="119"/>
      <c r="H46" s="119"/>
      <c r="I46" s="119"/>
      <c r="J46" s="119"/>
      <c r="K46" s="119"/>
      <c r="L46" s="120"/>
    </row>
    <row r="47" spans="2:12" ht="15.75" thickBot="1" x14ac:dyDescent="0.3">
      <c r="B47" s="121"/>
      <c r="C47" s="122"/>
      <c r="D47" s="122"/>
      <c r="E47" s="122"/>
      <c r="F47" s="122"/>
      <c r="G47" s="122"/>
      <c r="H47" s="122"/>
      <c r="I47" s="122"/>
      <c r="J47" s="122"/>
      <c r="K47" s="122"/>
      <c r="L47" s="123"/>
    </row>
    <row r="48" spans="2:12" x14ac:dyDescent="0.25">
      <c r="B48" s="111"/>
      <c r="C48" s="111"/>
      <c r="D48" s="111"/>
      <c r="E48" s="111"/>
      <c r="F48" s="111"/>
      <c r="G48" s="111"/>
      <c r="H48" s="111"/>
      <c r="I48" s="111"/>
      <c r="J48" s="111"/>
      <c r="K48" s="111"/>
      <c r="L48" s="111"/>
    </row>
  </sheetData>
  <sheetProtection formatCells="0" insertHyperlinks="0"/>
  <mergeCells count="5">
    <mergeCell ref="B48:L48"/>
    <mergeCell ref="B4:L4"/>
    <mergeCell ref="B2:L3"/>
    <mergeCell ref="B1:L1"/>
    <mergeCell ref="B5:L47"/>
  </mergeCells>
  <conditionalFormatting sqref="B5:L47">
    <cfRule type="cellIs" dxfId="1" priority="1" operator="lessThan">
      <formula>0</formula>
    </cfRule>
    <cfRule type="cellIs" dxfId="0" priority="2" operator="greaterThan">
      <formula>0</formula>
    </cfRule>
  </conditionalFormatting>
  <printOptions horizontalCentered="1" verticalCentered="1"/>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J41" sqref="J41"/>
    </sheetView>
  </sheetViews>
  <sheetFormatPr defaultRowHeight="15" x14ac:dyDescent="0.25"/>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9"/>
  <sheetViews>
    <sheetView workbookViewId="0">
      <selection activeCell="A19" sqref="A19"/>
    </sheetView>
  </sheetViews>
  <sheetFormatPr defaultRowHeight="15" x14ac:dyDescent="0.25"/>
  <cols>
    <col min="1" max="1" width="36" bestFit="1" customWidth="1"/>
    <col min="6" max="6" width="22.7109375" bestFit="1" customWidth="1"/>
    <col min="11" max="11" width="12.7109375" bestFit="1" customWidth="1"/>
  </cols>
  <sheetData>
    <row r="1" spans="1:12" x14ac:dyDescent="0.25">
      <c r="A1" s="1" t="s">
        <v>173</v>
      </c>
      <c r="B1" s="1" t="s">
        <v>174</v>
      </c>
      <c r="C1" s="1" t="s">
        <v>27</v>
      </c>
      <c r="D1" s="1" t="s">
        <v>28</v>
      </c>
      <c r="E1" s="1" t="s">
        <v>26</v>
      </c>
      <c r="F1" s="1" t="s">
        <v>175</v>
      </c>
      <c r="G1" s="1" t="s">
        <v>176</v>
      </c>
      <c r="H1" s="1" t="s">
        <v>177</v>
      </c>
      <c r="I1" s="1" t="s">
        <v>178</v>
      </c>
      <c r="J1" s="1" t="s">
        <v>179</v>
      </c>
      <c r="K1" s="1" t="s">
        <v>180</v>
      </c>
      <c r="L1" s="1" t="s">
        <v>181</v>
      </c>
    </row>
    <row r="2" spans="1:12" x14ac:dyDescent="0.25">
      <c r="A2" t="s">
        <v>182</v>
      </c>
      <c r="K2" t="s">
        <v>29</v>
      </c>
      <c r="L2" t="s">
        <v>29</v>
      </c>
    </row>
    <row r="3" spans="1:12" x14ac:dyDescent="0.25">
      <c r="A3" t="s">
        <v>183</v>
      </c>
      <c r="B3" t="s">
        <v>184</v>
      </c>
      <c r="C3" t="s">
        <v>187</v>
      </c>
      <c r="D3">
        <v>0</v>
      </c>
      <c r="E3" t="s">
        <v>29</v>
      </c>
      <c r="F3" t="s">
        <v>29</v>
      </c>
      <c r="G3">
        <v>126001000</v>
      </c>
      <c r="H3">
        <v>1004</v>
      </c>
      <c r="I3">
        <v>7000</v>
      </c>
      <c r="J3">
        <v>7001</v>
      </c>
      <c r="K3" t="s">
        <v>29</v>
      </c>
      <c r="L3" t="s">
        <v>29</v>
      </c>
    </row>
    <row r="4" spans="1:12" x14ac:dyDescent="0.25">
      <c r="A4" t="s">
        <v>210</v>
      </c>
      <c r="B4" t="s">
        <v>184</v>
      </c>
      <c r="C4" t="s">
        <v>187</v>
      </c>
      <c r="D4">
        <v>0</v>
      </c>
      <c r="E4" t="s">
        <v>29</v>
      </c>
      <c r="F4" t="s">
        <v>29</v>
      </c>
      <c r="G4">
        <v>126006500</v>
      </c>
      <c r="H4">
        <v>1246</v>
      </c>
      <c r="I4">
        <v>7000</v>
      </c>
      <c r="J4">
        <v>7001</v>
      </c>
      <c r="K4" t="s">
        <v>29</v>
      </c>
      <c r="L4" t="s">
        <v>29</v>
      </c>
    </row>
    <row r="5" spans="1:12" x14ac:dyDescent="0.25">
      <c r="A5" t="s">
        <v>60</v>
      </c>
      <c r="B5" t="s">
        <v>184</v>
      </c>
      <c r="C5" t="s">
        <v>187</v>
      </c>
      <c r="D5">
        <v>0</v>
      </c>
      <c r="E5" t="s">
        <v>29</v>
      </c>
      <c r="F5" t="s">
        <v>29</v>
      </c>
      <c r="H5">
        <v>1004</v>
      </c>
      <c r="I5">
        <v>7000</v>
      </c>
      <c r="J5">
        <v>7001</v>
      </c>
      <c r="K5" t="s">
        <v>185</v>
      </c>
      <c r="L5" t="s">
        <v>29</v>
      </c>
    </row>
    <row r="6" spans="1:12" x14ac:dyDescent="0.25">
      <c r="A6" t="s">
        <v>186</v>
      </c>
      <c r="B6" t="s">
        <v>184</v>
      </c>
      <c r="C6" t="s">
        <v>187</v>
      </c>
      <c r="D6">
        <v>0</v>
      </c>
      <c r="E6" t="s">
        <v>29</v>
      </c>
      <c r="F6" t="s">
        <v>29</v>
      </c>
      <c r="H6">
        <v>1004</v>
      </c>
      <c r="I6">
        <v>7000</v>
      </c>
      <c r="J6">
        <v>7001</v>
      </c>
      <c r="K6" t="s">
        <v>188</v>
      </c>
      <c r="L6" t="s">
        <v>29</v>
      </c>
    </row>
    <row r="7" spans="1:12" x14ac:dyDescent="0.25">
      <c r="A7" t="s">
        <v>65</v>
      </c>
      <c r="B7" t="s">
        <v>189</v>
      </c>
      <c r="C7" t="s">
        <v>187</v>
      </c>
      <c r="D7">
        <v>0</v>
      </c>
      <c r="E7">
        <v>16.574999999999999</v>
      </c>
      <c r="F7" t="s">
        <v>32</v>
      </c>
      <c r="G7">
        <v>126002000</v>
      </c>
      <c r="H7">
        <v>1004</v>
      </c>
      <c r="I7">
        <v>7000</v>
      </c>
      <c r="J7">
        <v>7001</v>
      </c>
      <c r="K7" t="s">
        <v>190</v>
      </c>
      <c r="L7" t="s">
        <v>192</v>
      </c>
    </row>
    <row r="8" spans="1:12" x14ac:dyDescent="0.25">
      <c r="A8" t="s">
        <v>193</v>
      </c>
      <c r="B8" t="s">
        <v>189</v>
      </c>
      <c r="C8" t="s">
        <v>187</v>
      </c>
      <c r="D8">
        <v>0</v>
      </c>
      <c r="E8">
        <v>16.574999999999999</v>
      </c>
      <c r="F8" t="s">
        <v>194</v>
      </c>
      <c r="G8">
        <v>126002000</v>
      </c>
      <c r="H8">
        <v>1004</v>
      </c>
      <c r="I8">
        <v>7000</v>
      </c>
      <c r="J8">
        <v>7001</v>
      </c>
      <c r="K8" t="s">
        <v>190</v>
      </c>
      <c r="L8" t="s">
        <v>195</v>
      </c>
    </row>
    <row r="9" spans="1:12" x14ac:dyDescent="0.25">
      <c r="A9" t="s">
        <v>196</v>
      </c>
      <c r="B9" t="s">
        <v>189</v>
      </c>
      <c r="C9" t="s">
        <v>187</v>
      </c>
      <c r="D9">
        <v>0</v>
      </c>
      <c r="E9">
        <v>16.574999999999999</v>
      </c>
      <c r="F9" t="s">
        <v>213</v>
      </c>
      <c r="G9">
        <v>126002000</v>
      </c>
      <c r="H9">
        <v>1004</v>
      </c>
      <c r="I9">
        <v>7000</v>
      </c>
      <c r="J9">
        <v>7001</v>
      </c>
      <c r="K9" t="s">
        <v>190</v>
      </c>
      <c r="L9" t="s">
        <v>197</v>
      </c>
    </row>
    <row r="10" spans="1:12" x14ac:dyDescent="0.25">
      <c r="A10" t="s">
        <v>214</v>
      </c>
      <c r="B10" t="s">
        <v>189</v>
      </c>
      <c r="C10" t="s">
        <v>187</v>
      </c>
      <c r="D10">
        <v>0</v>
      </c>
      <c r="E10">
        <v>16.574999999999999</v>
      </c>
      <c r="F10" s="61" t="s">
        <v>221</v>
      </c>
      <c r="G10">
        <v>126002000</v>
      </c>
      <c r="H10">
        <v>1004</v>
      </c>
      <c r="I10">
        <v>7000</v>
      </c>
      <c r="J10">
        <v>7001</v>
      </c>
      <c r="K10" t="s">
        <v>190</v>
      </c>
      <c r="L10" t="s">
        <v>216</v>
      </c>
    </row>
    <row r="11" spans="1:12" x14ac:dyDescent="0.25">
      <c r="A11" t="s">
        <v>198</v>
      </c>
      <c r="B11" t="s">
        <v>189</v>
      </c>
      <c r="C11" t="s">
        <v>187</v>
      </c>
      <c r="D11">
        <v>0</v>
      </c>
      <c r="E11">
        <v>93.671000000000006</v>
      </c>
      <c r="F11" t="s">
        <v>219</v>
      </c>
      <c r="G11">
        <v>126002000</v>
      </c>
      <c r="H11">
        <v>1004</v>
      </c>
      <c r="I11">
        <v>7000</v>
      </c>
      <c r="J11">
        <v>7001</v>
      </c>
      <c r="K11" t="s">
        <v>199</v>
      </c>
      <c r="L11" t="s">
        <v>197</v>
      </c>
    </row>
    <row r="12" spans="1:12" x14ac:dyDescent="0.25">
      <c r="A12" t="s">
        <v>215</v>
      </c>
      <c r="B12" t="s">
        <v>189</v>
      </c>
      <c r="C12" t="s">
        <v>187</v>
      </c>
      <c r="D12">
        <v>0</v>
      </c>
      <c r="E12">
        <v>93.671000000000006</v>
      </c>
      <c r="F12" s="61" t="s">
        <v>218</v>
      </c>
      <c r="G12">
        <v>126002000</v>
      </c>
      <c r="H12">
        <v>1004</v>
      </c>
      <c r="I12">
        <v>7000</v>
      </c>
      <c r="J12">
        <v>7001</v>
      </c>
      <c r="K12" t="s">
        <v>199</v>
      </c>
      <c r="L12" t="s">
        <v>216</v>
      </c>
    </row>
    <row r="13" spans="1:12" x14ac:dyDescent="0.25">
      <c r="A13" t="s">
        <v>200</v>
      </c>
      <c r="B13" t="s">
        <v>189</v>
      </c>
      <c r="C13" t="s">
        <v>187</v>
      </c>
      <c r="D13">
        <v>0</v>
      </c>
      <c r="E13">
        <v>16.016999999999999</v>
      </c>
      <c r="F13" t="s">
        <v>34</v>
      </c>
      <c r="G13">
        <v>126002000</v>
      </c>
      <c r="H13">
        <v>1004</v>
      </c>
      <c r="I13">
        <v>7000</v>
      </c>
      <c r="J13">
        <v>7001</v>
      </c>
      <c r="K13" t="s">
        <v>201</v>
      </c>
      <c r="L13" t="s">
        <v>192</v>
      </c>
    </row>
    <row r="14" spans="1:12" x14ac:dyDescent="0.25">
      <c r="A14" t="s">
        <v>202</v>
      </c>
      <c r="B14" t="s">
        <v>189</v>
      </c>
      <c r="C14" t="s">
        <v>187</v>
      </c>
      <c r="D14">
        <v>0</v>
      </c>
      <c r="E14">
        <v>16.016999999999999</v>
      </c>
      <c r="F14" t="s">
        <v>217</v>
      </c>
      <c r="G14">
        <v>126002000</v>
      </c>
      <c r="H14">
        <v>1004</v>
      </c>
      <c r="I14">
        <v>7000</v>
      </c>
      <c r="J14">
        <v>7001</v>
      </c>
      <c r="K14" t="s">
        <v>201</v>
      </c>
      <c r="L14" t="s">
        <v>197</v>
      </c>
    </row>
    <row r="15" spans="1:12" x14ac:dyDescent="0.25">
      <c r="A15" t="s">
        <v>212</v>
      </c>
      <c r="B15" t="s">
        <v>189</v>
      </c>
      <c r="C15" t="s">
        <v>187</v>
      </c>
      <c r="D15">
        <v>0</v>
      </c>
      <c r="E15">
        <v>16.016999999999999</v>
      </c>
      <c r="F15" s="61" t="s">
        <v>220</v>
      </c>
      <c r="G15">
        <v>126002000</v>
      </c>
      <c r="H15">
        <v>1004</v>
      </c>
      <c r="I15">
        <v>7000</v>
      </c>
      <c r="J15">
        <v>7001</v>
      </c>
      <c r="K15" t="s">
        <v>201</v>
      </c>
      <c r="L15" t="s">
        <v>216</v>
      </c>
    </row>
    <row r="16" spans="1:12" x14ac:dyDescent="0.25">
      <c r="A16" t="s">
        <v>71</v>
      </c>
      <c r="B16" t="s">
        <v>189</v>
      </c>
      <c r="C16" t="s">
        <v>187</v>
      </c>
      <c r="D16">
        <v>0</v>
      </c>
      <c r="E16">
        <v>16.588000000000001</v>
      </c>
      <c r="F16" t="s">
        <v>203</v>
      </c>
      <c r="G16">
        <v>126002000</v>
      </c>
      <c r="H16">
        <v>1004</v>
      </c>
      <c r="I16">
        <v>7000</v>
      </c>
      <c r="J16">
        <v>7001</v>
      </c>
      <c r="K16" t="s">
        <v>204</v>
      </c>
      <c r="L16" t="s">
        <v>191</v>
      </c>
    </row>
    <row r="17" spans="1:12" x14ac:dyDescent="0.25">
      <c r="A17" t="s">
        <v>70</v>
      </c>
      <c r="B17" t="s">
        <v>189</v>
      </c>
      <c r="C17" t="s">
        <v>187</v>
      </c>
      <c r="D17">
        <v>0</v>
      </c>
      <c r="E17">
        <v>16.588000000000001</v>
      </c>
      <c r="F17" t="s">
        <v>35</v>
      </c>
      <c r="G17">
        <v>126002000</v>
      </c>
      <c r="H17">
        <v>1004</v>
      </c>
      <c r="I17">
        <v>7000</v>
      </c>
      <c r="J17">
        <v>7001</v>
      </c>
      <c r="K17" t="s">
        <v>204</v>
      </c>
      <c r="L17" t="s">
        <v>192</v>
      </c>
    </row>
    <row r="18" spans="1:12" x14ac:dyDescent="0.25">
      <c r="A18" t="s">
        <v>205</v>
      </c>
      <c r="B18" t="s">
        <v>189</v>
      </c>
      <c r="C18" t="s">
        <v>187</v>
      </c>
      <c r="D18">
        <v>0</v>
      </c>
      <c r="E18">
        <v>16.588000000000001</v>
      </c>
      <c r="F18" t="s">
        <v>206</v>
      </c>
      <c r="G18">
        <v>126002000</v>
      </c>
      <c r="H18">
        <v>1004</v>
      </c>
      <c r="I18">
        <v>7000</v>
      </c>
      <c r="J18">
        <v>7001</v>
      </c>
      <c r="K18" t="s">
        <v>204</v>
      </c>
      <c r="L18" t="s">
        <v>195</v>
      </c>
    </row>
    <row r="19" spans="1:12" x14ac:dyDescent="0.25">
      <c r="A19" t="s">
        <v>211</v>
      </c>
      <c r="B19" t="s">
        <v>189</v>
      </c>
      <c r="C19" t="s">
        <v>187</v>
      </c>
      <c r="D19">
        <v>0</v>
      </c>
      <c r="E19" s="62"/>
      <c r="F19" s="62"/>
      <c r="G19" s="62"/>
      <c r="H19" s="62"/>
      <c r="I19" s="62"/>
      <c r="J19" s="62"/>
      <c r="K19" s="62"/>
      <c r="L19" t="s">
        <v>216</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9"/>
  <sheetViews>
    <sheetView topLeftCell="A19" workbookViewId="0">
      <selection activeCell="H36" sqref="H36"/>
    </sheetView>
  </sheetViews>
  <sheetFormatPr defaultRowHeight="15" x14ac:dyDescent="0.25"/>
  <cols>
    <col min="1" max="1" width="51" bestFit="1" customWidth="1"/>
    <col min="2" max="3" width="11.28515625" bestFit="1" customWidth="1"/>
  </cols>
  <sheetData>
    <row r="1" spans="1:4" x14ac:dyDescent="0.25">
      <c r="A1" s="1" t="s">
        <v>76</v>
      </c>
      <c r="B1" s="1" t="s">
        <v>77</v>
      </c>
      <c r="C1" s="1" t="s">
        <v>78</v>
      </c>
      <c r="D1" s="1" t="s">
        <v>79</v>
      </c>
    </row>
    <row r="2" spans="1:4" ht="15.75" x14ac:dyDescent="0.25">
      <c r="A2" t="s">
        <v>80</v>
      </c>
      <c r="B2" s="51">
        <v>0</v>
      </c>
      <c r="C2" s="51" t="s">
        <v>81</v>
      </c>
      <c r="D2">
        <v>0</v>
      </c>
    </row>
    <row r="3" spans="1:4" ht="15.75" x14ac:dyDescent="0.25">
      <c r="A3" t="s">
        <v>82</v>
      </c>
      <c r="B3" s="52" t="s">
        <v>83</v>
      </c>
      <c r="C3" s="51" t="s">
        <v>84</v>
      </c>
      <c r="D3">
        <v>6106</v>
      </c>
    </row>
    <row r="4" spans="1:4" ht="15.75" x14ac:dyDescent="0.25">
      <c r="A4" t="s">
        <v>85</v>
      </c>
      <c r="B4" s="52">
        <v>838435113</v>
      </c>
      <c r="C4" s="51" t="s">
        <v>86</v>
      </c>
      <c r="D4">
        <v>6105</v>
      </c>
    </row>
    <row r="5" spans="1:4" ht="15.75" x14ac:dyDescent="0.25">
      <c r="A5" t="s">
        <v>87</v>
      </c>
      <c r="B5" s="52" t="s">
        <v>88</v>
      </c>
      <c r="C5" s="51" t="s">
        <v>89</v>
      </c>
      <c r="D5">
        <v>6101</v>
      </c>
    </row>
    <row r="6" spans="1:4" ht="15.75" x14ac:dyDescent="0.25">
      <c r="A6" t="s">
        <v>90</v>
      </c>
      <c r="B6" s="53">
        <v>883461154</v>
      </c>
      <c r="C6" s="51" t="s">
        <v>91</v>
      </c>
      <c r="D6">
        <v>6104</v>
      </c>
    </row>
    <row r="7" spans="1:4" ht="15.75" x14ac:dyDescent="0.25">
      <c r="A7" t="s">
        <v>92</v>
      </c>
      <c r="B7" s="53">
        <v>626541523</v>
      </c>
      <c r="C7" s="51" t="s">
        <v>93</v>
      </c>
      <c r="D7">
        <v>6118</v>
      </c>
    </row>
    <row r="8" spans="1:4" ht="15.75" x14ac:dyDescent="0.25">
      <c r="A8" t="s">
        <v>94</v>
      </c>
      <c r="B8" s="53">
        <v>942891789</v>
      </c>
      <c r="C8" s="51" t="s">
        <v>95</v>
      </c>
      <c r="D8">
        <v>6117</v>
      </c>
    </row>
    <row r="9" spans="1:4" ht="15.75" x14ac:dyDescent="0.25">
      <c r="A9" t="s">
        <v>96</v>
      </c>
      <c r="B9" s="53" t="s">
        <v>97</v>
      </c>
      <c r="C9" s="51" t="s">
        <v>98</v>
      </c>
      <c r="D9">
        <v>6129</v>
      </c>
    </row>
    <row r="10" spans="1:4" ht="15.75" x14ac:dyDescent="0.25">
      <c r="A10" t="s">
        <v>99</v>
      </c>
      <c r="B10" s="53" t="s">
        <v>100</v>
      </c>
      <c r="C10" s="51" t="s">
        <v>101</v>
      </c>
      <c r="D10">
        <v>6107</v>
      </c>
    </row>
    <row r="11" spans="1:4" ht="15.75" x14ac:dyDescent="0.25">
      <c r="A11" t="s">
        <v>102</v>
      </c>
      <c r="B11" s="53" t="s">
        <v>103</v>
      </c>
      <c r="C11" s="51" t="s">
        <v>104</v>
      </c>
      <c r="D11">
        <v>6108</v>
      </c>
    </row>
    <row r="12" spans="1:4" ht="15.75" x14ac:dyDescent="0.25">
      <c r="A12" t="s">
        <v>105</v>
      </c>
      <c r="B12" s="53" t="s">
        <v>106</v>
      </c>
      <c r="C12" s="51" t="s">
        <v>107</v>
      </c>
      <c r="D12">
        <v>6130</v>
      </c>
    </row>
    <row r="13" spans="1:4" ht="15.75" x14ac:dyDescent="0.25">
      <c r="A13" t="s">
        <v>108</v>
      </c>
      <c r="B13" s="53" t="s">
        <v>109</v>
      </c>
      <c r="C13" s="51" t="s">
        <v>110</v>
      </c>
      <c r="D13">
        <v>6131</v>
      </c>
    </row>
    <row r="14" spans="1:4" ht="15.75" x14ac:dyDescent="0.25">
      <c r="A14" t="s">
        <v>111</v>
      </c>
      <c r="B14" s="53">
        <v>832746460</v>
      </c>
      <c r="C14" s="51" t="s">
        <v>112</v>
      </c>
      <c r="D14">
        <v>6132</v>
      </c>
    </row>
    <row r="15" spans="1:4" ht="15.75" x14ac:dyDescent="0.25">
      <c r="A15" t="s">
        <v>113</v>
      </c>
      <c r="B15" s="53">
        <v>945492288</v>
      </c>
      <c r="C15" s="51" t="s">
        <v>114</v>
      </c>
      <c r="D15">
        <v>6120</v>
      </c>
    </row>
    <row r="16" spans="1:4" ht="15.75" x14ac:dyDescent="0.25">
      <c r="A16" t="s">
        <v>115</v>
      </c>
      <c r="B16" s="53">
        <v>163721215</v>
      </c>
      <c r="C16" s="51" t="s">
        <v>116</v>
      </c>
      <c r="D16">
        <v>6129</v>
      </c>
    </row>
    <row r="17" spans="1:4" ht="15.75" x14ac:dyDescent="0.25">
      <c r="A17" t="s">
        <v>117</v>
      </c>
      <c r="B17" s="53">
        <v>829910244</v>
      </c>
      <c r="C17" s="51" t="s">
        <v>118</v>
      </c>
      <c r="D17">
        <v>6125</v>
      </c>
    </row>
    <row r="18" spans="1:4" ht="15.75" x14ac:dyDescent="0.25">
      <c r="A18" t="s">
        <v>119</v>
      </c>
      <c r="B18" s="53">
        <v>102866829</v>
      </c>
      <c r="C18" s="51" t="s">
        <v>120</v>
      </c>
      <c r="D18">
        <v>6109</v>
      </c>
    </row>
    <row r="19" spans="1:4" ht="15.75" x14ac:dyDescent="0.25">
      <c r="A19" t="s">
        <v>121</v>
      </c>
      <c r="B19" s="53" t="s">
        <v>122</v>
      </c>
      <c r="C19" s="51" t="s">
        <v>123</v>
      </c>
      <c r="D19">
        <v>6119</v>
      </c>
    </row>
    <row r="20" spans="1:4" ht="15.75" x14ac:dyDescent="0.25">
      <c r="A20" t="s">
        <v>124</v>
      </c>
      <c r="B20" s="53" t="s">
        <v>125</v>
      </c>
      <c r="C20" s="51" t="s">
        <v>126</v>
      </c>
      <c r="D20">
        <v>6127</v>
      </c>
    </row>
    <row r="21" spans="1:4" ht="15.75" x14ac:dyDescent="0.25">
      <c r="A21" t="s">
        <v>127</v>
      </c>
      <c r="B21" s="53">
        <v>959065566</v>
      </c>
      <c r="C21" s="51" t="s">
        <v>128</v>
      </c>
      <c r="D21">
        <v>6110</v>
      </c>
    </row>
    <row r="22" spans="1:4" ht="15.75" x14ac:dyDescent="0.25">
      <c r="A22" t="s">
        <v>129</v>
      </c>
      <c r="B22" s="53">
        <v>618157267</v>
      </c>
      <c r="C22" s="51" t="s">
        <v>130</v>
      </c>
      <c r="D22">
        <v>6111</v>
      </c>
    </row>
    <row r="23" spans="1:4" ht="15.75" x14ac:dyDescent="0.25">
      <c r="A23" t="s">
        <v>131</v>
      </c>
      <c r="B23" s="53" t="s">
        <v>132</v>
      </c>
      <c r="C23" s="51" t="s">
        <v>133</v>
      </c>
      <c r="D23">
        <v>6126</v>
      </c>
    </row>
    <row r="24" spans="1:4" ht="15.75" x14ac:dyDescent="0.25">
      <c r="A24" t="s">
        <v>134</v>
      </c>
      <c r="B24" s="53" t="s">
        <v>135</v>
      </c>
      <c r="C24" s="51" t="s">
        <v>136</v>
      </c>
      <c r="D24">
        <v>6133</v>
      </c>
    </row>
    <row r="25" spans="1:4" ht="15.75" x14ac:dyDescent="0.25">
      <c r="A25" t="s">
        <v>137</v>
      </c>
      <c r="B25" s="53">
        <v>144246776</v>
      </c>
      <c r="C25" s="51" t="s">
        <v>138</v>
      </c>
      <c r="D25">
        <v>6134</v>
      </c>
    </row>
    <row r="26" spans="1:4" ht="15.75" x14ac:dyDescent="0.25">
      <c r="A26" t="s">
        <v>139</v>
      </c>
      <c r="B26" s="53" t="s">
        <v>140</v>
      </c>
      <c r="C26" s="51" t="s">
        <v>141</v>
      </c>
      <c r="D26">
        <v>6102</v>
      </c>
    </row>
    <row r="27" spans="1:4" ht="15.75" x14ac:dyDescent="0.25">
      <c r="A27" t="s">
        <v>225</v>
      </c>
      <c r="B27" s="53" t="s">
        <v>226</v>
      </c>
      <c r="C27" s="51"/>
      <c r="D27" s="62">
        <v>6121</v>
      </c>
    </row>
    <row r="28" spans="1:4" ht="15.75" x14ac:dyDescent="0.25">
      <c r="A28" t="s">
        <v>142</v>
      </c>
      <c r="B28" s="53" t="s">
        <v>143</v>
      </c>
      <c r="C28" s="51" t="s">
        <v>144</v>
      </c>
      <c r="D28">
        <v>6112</v>
      </c>
    </row>
    <row r="29" spans="1:4" ht="15.75" x14ac:dyDescent="0.25">
      <c r="A29" t="s">
        <v>145</v>
      </c>
      <c r="B29" s="53" t="s">
        <v>146</v>
      </c>
      <c r="C29" s="51" t="s">
        <v>147</v>
      </c>
      <c r="D29">
        <v>6103</v>
      </c>
    </row>
    <row r="30" spans="1:4" ht="15.75" x14ac:dyDescent="0.25">
      <c r="A30" t="s">
        <v>148</v>
      </c>
      <c r="B30" s="51" t="s">
        <v>149</v>
      </c>
      <c r="C30" s="51" t="s">
        <v>150</v>
      </c>
      <c r="D30">
        <v>6113</v>
      </c>
    </row>
    <row r="31" spans="1:4" ht="15.75" x14ac:dyDescent="0.25">
      <c r="A31" t="s">
        <v>151</v>
      </c>
      <c r="B31" s="51" t="s">
        <v>152</v>
      </c>
      <c r="C31" s="51" t="s">
        <v>153</v>
      </c>
      <c r="D31">
        <v>6135</v>
      </c>
    </row>
    <row r="32" spans="1:4" ht="15.75" x14ac:dyDescent="0.25">
      <c r="A32" t="s">
        <v>154</v>
      </c>
      <c r="B32" s="51">
        <v>107122744</v>
      </c>
      <c r="C32" s="51" t="s">
        <v>155</v>
      </c>
      <c r="D32">
        <v>6136</v>
      </c>
    </row>
    <row r="33" spans="1:4" ht="15.75" x14ac:dyDescent="0.25">
      <c r="A33" t="s">
        <v>156</v>
      </c>
      <c r="B33" s="51" t="s">
        <v>157</v>
      </c>
      <c r="C33" s="51" t="s">
        <v>158</v>
      </c>
      <c r="D33">
        <v>6114</v>
      </c>
    </row>
    <row r="34" spans="1:4" ht="15.75" x14ac:dyDescent="0.25">
      <c r="A34" t="s">
        <v>159</v>
      </c>
      <c r="B34" s="51" t="s">
        <v>160</v>
      </c>
      <c r="C34" s="51" t="s">
        <v>161</v>
      </c>
      <c r="D34">
        <v>6122</v>
      </c>
    </row>
    <row r="35" spans="1:4" ht="15.75" x14ac:dyDescent="0.25">
      <c r="A35" t="s">
        <v>162</v>
      </c>
      <c r="B35" s="51" t="s">
        <v>163</v>
      </c>
      <c r="C35" s="51" t="s">
        <v>164</v>
      </c>
      <c r="D35">
        <v>6115</v>
      </c>
    </row>
    <row r="36" spans="1:4" ht="15.75" x14ac:dyDescent="0.25">
      <c r="A36" t="s">
        <v>165</v>
      </c>
      <c r="B36" s="51">
        <v>147659932</v>
      </c>
      <c r="C36" s="51" t="s">
        <v>166</v>
      </c>
      <c r="D36">
        <v>6137</v>
      </c>
    </row>
    <row r="37" spans="1:4" ht="15.75" x14ac:dyDescent="0.25">
      <c r="A37" t="s">
        <v>167</v>
      </c>
      <c r="B37" s="51" t="s">
        <v>168</v>
      </c>
      <c r="C37" s="51" t="s">
        <v>169</v>
      </c>
      <c r="D37">
        <v>6116</v>
      </c>
    </row>
    <row r="38" spans="1:4" ht="15.75" x14ac:dyDescent="0.25">
      <c r="A38" t="s">
        <v>170</v>
      </c>
      <c r="B38" s="51" t="s">
        <v>171</v>
      </c>
      <c r="C38" s="51" t="s">
        <v>172</v>
      </c>
      <c r="D38">
        <v>6124</v>
      </c>
    </row>
    <row r="39" spans="1:4" x14ac:dyDescent="0.25">
      <c r="A39" t="s">
        <v>208</v>
      </c>
      <c r="B39">
        <v>809387392</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E15"/>
  <sheetViews>
    <sheetView workbookViewId="0">
      <selection activeCell="D31" sqref="D31"/>
    </sheetView>
  </sheetViews>
  <sheetFormatPr defaultRowHeight="15" x14ac:dyDescent="0.25"/>
  <cols>
    <col min="1" max="1" width="56.5703125" customWidth="1"/>
    <col min="2" max="2" width="10" bestFit="1" customWidth="1"/>
    <col min="4" max="4" width="14.140625" bestFit="1" customWidth="1"/>
  </cols>
  <sheetData>
    <row r="1" spans="1:5" x14ac:dyDescent="0.25">
      <c r="A1" s="1" t="s">
        <v>41</v>
      </c>
      <c r="B1" s="1" t="s">
        <v>27</v>
      </c>
      <c r="C1" s="1" t="s">
        <v>28</v>
      </c>
      <c r="D1" s="1" t="s">
        <v>45</v>
      </c>
      <c r="E1" s="1" t="s">
        <v>26</v>
      </c>
    </row>
    <row r="2" spans="1:5" x14ac:dyDescent="0.25">
      <c r="A2" s="1"/>
      <c r="B2" s="4" t="s">
        <v>42</v>
      </c>
      <c r="C2" s="3">
        <v>0</v>
      </c>
      <c r="D2" s="4" t="s">
        <v>29</v>
      </c>
      <c r="E2" s="4" t="s">
        <v>29</v>
      </c>
    </row>
    <row r="3" spans="1:5" x14ac:dyDescent="0.25">
      <c r="A3" t="s">
        <v>61</v>
      </c>
      <c r="B3" t="s">
        <v>42</v>
      </c>
      <c r="C3" s="2">
        <v>0.15</v>
      </c>
      <c r="D3" t="s">
        <v>29</v>
      </c>
      <c r="E3" t="s">
        <v>29</v>
      </c>
    </row>
    <row r="4" spans="1:5" x14ac:dyDescent="0.25">
      <c r="A4" t="s">
        <v>60</v>
      </c>
      <c r="B4" t="s">
        <v>42</v>
      </c>
      <c r="C4" s="2">
        <v>0.25</v>
      </c>
      <c r="D4" t="s">
        <v>29</v>
      </c>
      <c r="E4" t="s">
        <v>29</v>
      </c>
    </row>
    <row r="5" spans="1:5" x14ac:dyDescent="0.25">
      <c r="A5" t="s">
        <v>59</v>
      </c>
      <c r="B5" t="s">
        <v>42</v>
      </c>
      <c r="C5" s="2">
        <v>0.15</v>
      </c>
      <c r="D5" t="s">
        <v>29</v>
      </c>
      <c r="E5" t="s">
        <v>29</v>
      </c>
    </row>
    <row r="6" spans="1:5" x14ac:dyDescent="0.25">
      <c r="A6" t="s">
        <v>62</v>
      </c>
      <c r="B6" t="s">
        <v>42</v>
      </c>
      <c r="C6" s="2">
        <v>0.15</v>
      </c>
      <c r="D6" t="s">
        <v>29</v>
      </c>
      <c r="E6" t="s">
        <v>29</v>
      </c>
    </row>
    <row r="7" spans="1:5" x14ac:dyDescent="0.25">
      <c r="A7" t="s">
        <v>66</v>
      </c>
      <c r="B7" t="s">
        <v>42</v>
      </c>
      <c r="C7" s="2">
        <v>0.15</v>
      </c>
      <c r="D7" t="s">
        <v>29</v>
      </c>
      <c r="E7" t="s">
        <v>29</v>
      </c>
    </row>
    <row r="8" spans="1:5" x14ac:dyDescent="0.25">
      <c r="A8" t="s">
        <v>63</v>
      </c>
      <c r="B8" t="s">
        <v>42</v>
      </c>
      <c r="C8" s="2">
        <v>0.25</v>
      </c>
      <c r="D8" t="s">
        <v>30</v>
      </c>
      <c r="E8">
        <v>16.574999999999999</v>
      </c>
    </row>
    <row r="9" spans="1:5" x14ac:dyDescent="0.25">
      <c r="A9" t="s">
        <v>64</v>
      </c>
      <c r="B9" t="s">
        <v>42</v>
      </c>
      <c r="C9" s="2">
        <v>0.25</v>
      </c>
      <c r="D9" t="s">
        <v>31</v>
      </c>
      <c r="E9">
        <v>16.574999999999999</v>
      </c>
    </row>
    <row r="10" spans="1:5" x14ac:dyDescent="0.25">
      <c r="A10" t="s">
        <v>65</v>
      </c>
      <c r="B10" t="s">
        <v>42</v>
      </c>
      <c r="C10" s="2">
        <v>0.25</v>
      </c>
      <c r="D10" t="s">
        <v>32</v>
      </c>
      <c r="E10">
        <v>16.574999999999999</v>
      </c>
    </row>
    <row r="11" spans="1:5" x14ac:dyDescent="0.25">
      <c r="A11" t="s">
        <v>67</v>
      </c>
      <c r="B11" t="s">
        <v>42</v>
      </c>
      <c r="C11" s="2">
        <v>0.25</v>
      </c>
      <c r="D11" t="s">
        <v>33</v>
      </c>
      <c r="E11">
        <v>93.671000000000006</v>
      </c>
    </row>
    <row r="12" spans="1:5" x14ac:dyDescent="0.25">
      <c r="A12" t="s">
        <v>68</v>
      </c>
      <c r="B12" t="s">
        <v>42</v>
      </c>
      <c r="C12" s="2">
        <v>0.25</v>
      </c>
      <c r="D12" t="s">
        <v>46</v>
      </c>
      <c r="E12">
        <v>93.671000000000006</v>
      </c>
    </row>
    <row r="13" spans="1:5" x14ac:dyDescent="0.25">
      <c r="A13" t="s">
        <v>69</v>
      </c>
      <c r="B13" t="s">
        <v>43</v>
      </c>
      <c r="C13" s="2">
        <v>0</v>
      </c>
      <c r="D13" t="s">
        <v>34</v>
      </c>
      <c r="E13">
        <v>16.016999999999999</v>
      </c>
    </row>
    <row r="14" spans="1:5" x14ac:dyDescent="0.25">
      <c r="A14" t="s">
        <v>71</v>
      </c>
      <c r="B14" t="s">
        <v>43</v>
      </c>
      <c r="C14" s="2">
        <v>0</v>
      </c>
      <c r="D14" t="s">
        <v>47</v>
      </c>
      <c r="E14">
        <v>16.588000000000001</v>
      </c>
    </row>
    <row r="15" spans="1:5" x14ac:dyDescent="0.25">
      <c r="A15" t="s">
        <v>70</v>
      </c>
      <c r="B15" t="s">
        <v>43</v>
      </c>
      <c r="C15" s="2">
        <v>0</v>
      </c>
      <c r="D15" t="s">
        <v>35</v>
      </c>
      <c r="E15">
        <v>16.588000000000001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QFR Instructions</vt:lpstr>
      <vt:lpstr>QFR Report</vt:lpstr>
      <vt:lpstr>QFR Additional Narrative</vt:lpstr>
      <vt:lpstr>MONTH TABLE</vt:lpstr>
      <vt:lpstr>FUND TABLE</vt:lpstr>
      <vt:lpstr>VENDOR TABLE</vt:lpstr>
      <vt:lpstr>TABLE</vt:lpstr>
      <vt:lpstr>'QFR Additional Narrative'!Print_Area</vt:lpstr>
      <vt:lpstr>'QFR Instructions'!Print_Area</vt:lpstr>
      <vt:lpstr>'QFR Report'!Print_Area</vt:lpstr>
      <vt:lpstr>SUBTYPE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 Gohl</dc:creator>
  <cp:lastModifiedBy>Marjorie Hamburger</cp:lastModifiedBy>
  <cp:lastPrinted>2019-09-30T19:06:39Z</cp:lastPrinted>
  <dcterms:created xsi:type="dcterms:W3CDTF">2019-09-03T18:36:02Z</dcterms:created>
  <dcterms:modified xsi:type="dcterms:W3CDTF">2021-10-13T22:48:08Z</dcterms:modified>
</cp:coreProperties>
</file>